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a.laci\Desktop\botimet ne web\anglisht\"/>
    </mc:Choice>
  </mc:AlternateContent>
  <bookViews>
    <workbookView xWindow="0" yWindow="0" windowWidth="28800" windowHeight="12300" firstSheet="1" activeTab="3"/>
  </bookViews>
  <sheets>
    <sheet name="grant size and taxes" sheetId="8" state="hidden" r:id="rId1"/>
    <sheet name="Table one" sheetId="2" r:id="rId2"/>
    <sheet name="simplified income statement" sheetId="7" r:id="rId3"/>
    <sheet name="Bill of quantities" sheetId="9" r:id="rId4"/>
  </sheets>
  <externalReferences>
    <externalReference r:id="rId5"/>
  </externalReferences>
  <definedNames>
    <definedName name="effluent">'grant size and taxes'!$E$4:$E$5</definedName>
    <definedName name="grantrates">'grant size and taxes'!$B$2:$B$6</definedName>
    <definedName name="percentage">'[1]Size of grant taxes'!$B$2:$B$5</definedName>
    <definedName name="rate">'grant size and taxes'!$B$2:$B$6</definedName>
    <definedName name="tax">'[1]Size of grant taxes'!$B$9:$B$11</definedName>
    <definedName name="taxation">'grant size and taxes'!$B$10:$B$12</definedName>
    <definedName name="turnover">'grant size and taxes'!$B$10:$B$14</definedName>
    <definedName name="waste">'[1]Size of grant taxes'!$E$3:$E$4</definedName>
  </definedNames>
  <calcPr calcId="162913"/>
</workbook>
</file>

<file path=xl/calcChain.xml><?xml version="1.0" encoding="utf-8"?>
<calcChain xmlns="http://schemas.openxmlformats.org/spreadsheetml/2006/main">
  <c r="J34" i="2" l="1"/>
  <c r="I16" i="2" l="1"/>
  <c r="I6" i="2"/>
  <c r="I23" i="2"/>
  <c r="I17" i="2"/>
  <c r="I18" i="2"/>
  <c r="I12" i="2"/>
  <c r="I13" i="2"/>
  <c r="I14" i="2"/>
  <c r="I9" i="2"/>
  <c r="I7" i="2"/>
  <c r="I8" i="2"/>
  <c r="A2" i="7"/>
  <c r="I22" i="2"/>
  <c r="I20" i="2"/>
  <c r="J20" i="2" s="1"/>
  <c r="I11" i="2"/>
  <c r="C2" i="7"/>
  <c r="J6" i="2" l="1"/>
  <c r="J24" i="2" s="1"/>
  <c r="I24" i="2"/>
  <c r="C10" i="7"/>
  <c r="C11" i="7" s="1"/>
  <c r="C12" i="7" s="1"/>
  <c r="L34" i="2" l="1"/>
  <c r="C15" i="7" s="1"/>
  <c r="C14" i="7"/>
  <c r="C13" i="7"/>
  <c r="C18" i="7" l="1"/>
  <c r="C21" i="7"/>
</calcChain>
</file>

<file path=xl/sharedStrings.xml><?xml version="1.0" encoding="utf-8"?>
<sst xmlns="http://schemas.openxmlformats.org/spreadsheetml/2006/main" count="97" uniqueCount="83">
  <si>
    <t>I. Incomes</t>
  </si>
  <si>
    <t>A</t>
  </si>
  <si>
    <t>B</t>
  </si>
  <si>
    <t>C</t>
  </si>
  <si>
    <t>D</t>
  </si>
  <si>
    <t>E</t>
  </si>
  <si>
    <t>F</t>
  </si>
  <si>
    <t>Index column</t>
  </si>
  <si>
    <t>№</t>
  </si>
  <si>
    <t>G</t>
  </si>
  <si>
    <t>H</t>
  </si>
  <si>
    <t>I</t>
  </si>
  <si>
    <t>Description of the asset</t>
  </si>
  <si>
    <t>Basic technical characteristics</t>
  </si>
  <si>
    <t>Quantity</t>
  </si>
  <si>
    <t> Equipment:</t>
  </si>
  <si>
    <t>General costs</t>
  </si>
  <si>
    <t>II. Costs</t>
  </si>
  <si>
    <t>Business plan elaboration</t>
  </si>
  <si>
    <t>II</t>
  </si>
  <si>
    <t>III</t>
  </si>
  <si>
    <t>IV</t>
  </si>
  <si>
    <t>Total Expenditures:</t>
  </si>
  <si>
    <t xml:space="preserve">Construction / re-construction  works / orchards and greenhouses: </t>
  </si>
  <si>
    <t>For  investments in equipment</t>
  </si>
  <si>
    <t>or</t>
  </si>
  <si>
    <t>VI. IPARD Eligible costs</t>
  </si>
  <si>
    <t>VII. IPARD Financing</t>
  </si>
  <si>
    <t xml:space="preserve">Table 2: Simplified income statement </t>
  </si>
  <si>
    <t>Model, type/mark</t>
  </si>
  <si>
    <t>number of selected offer &amp; date of issue</t>
  </si>
  <si>
    <t>Name of selected supplier</t>
  </si>
  <si>
    <t>2.Average year costs (lump sum)</t>
  </si>
  <si>
    <t>Total costs (2+3)</t>
  </si>
  <si>
    <t>III. Profit (1-II)</t>
  </si>
  <si>
    <t>VIII. Net cumulative cash flow 5 years ((V+4)*5)+(VII-VI)</t>
  </si>
  <si>
    <t>IX. Net cumulative cash flow 10 years &gt;0 ((V+4)*10)+(VII-VI)</t>
  </si>
  <si>
    <t>Unit</t>
  </si>
  <si>
    <r>
      <t xml:space="preserve">Single price ALL*                            </t>
    </r>
    <r>
      <rPr>
        <b/>
        <i/>
        <sz val="8"/>
        <rFont val="Arial"/>
        <family val="2"/>
        <charset val="204"/>
      </rPr>
      <t xml:space="preserve">(VAT </t>
    </r>
    <r>
      <rPr>
        <b/>
        <i/>
        <sz val="8"/>
        <color indexed="10"/>
        <rFont val="Arial"/>
        <family val="2"/>
        <charset val="204"/>
      </rPr>
      <t>ex</t>
    </r>
    <r>
      <rPr>
        <b/>
        <i/>
        <sz val="8"/>
        <rFont val="Arial"/>
        <family val="2"/>
        <charset val="204"/>
      </rPr>
      <t>cluded)</t>
    </r>
  </si>
  <si>
    <r>
      <t xml:space="preserve">Total value ALL           </t>
    </r>
    <r>
      <rPr>
        <b/>
        <i/>
        <sz val="8"/>
        <rFont val="Arial"/>
        <family val="2"/>
        <charset val="204"/>
      </rPr>
      <t xml:space="preserve">(VAT </t>
    </r>
    <r>
      <rPr>
        <b/>
        <i/>
        <sz val="8"/>
        <color indexed="10"/>
        <rFont val="Arial"/>
        <family val="2"/>
        <charset val="204"/>
      </rPr>
      <t>ex</t>
    </r>
    <r>
      <rPr>
        <b/>
        <i/>
        <sz val="8"/>
        <rFont val="Arial"/>
        <family val="2"/>
        <charset val="204"/>
      </rPr>
      <t>cluded)</t>
    </r>
  </si>
  <si>
    <r>
      <t xml:space="preserve">Total value ALL           </t>
    </r>
    <r>
      <rPr>
        <b/>
        <i/>
        <sz val="8"/>
        <rFont val="Arial"/>
        <family val="2"/>
        <charset val="204"/>
      </rPr>
      <t xml:space="preserve">(VAT </t>
    </r>
    <r>
      <rPr>
        <b/>
        <i/>
        <sz val="8"/>
        <color indexed="10"/>
        <rFont val="Arial"/>
        <family val="2"/>
        <charset val="204"/>
      </rPr>
      <t>in</t>
    </r>
    <r>
      <rPr>
        <b/>
        <i/>
        <sz val="8"/>
        <rFont val="Arial"/>
        <family val="2"/>
        <charset val="204"/>
      </rPr>
      <t>cluded)</t>
    </r>
  </si>
  <si>
    <t>J</t>
  </si>
  <si>
    <t>* Please input the original currency stated in selected offer</t>
  </si>
  <si>
    <t>Please input the exchange rate used in table 1</t>
  </si>
  <si>
    <t>V.  Net Profit (III-IV)</t>
  </si>
  <si>
    <t>V</t>
  </si>
  <si>
    <t>Effluent/waste management expenditures</t>
  </si>
  <si>
    <t>Name of the applicant:</t>
  </si>
  <si>
    <t xml:space="preserve">Normal production year
</t>
  </si>
  <si>
    <t xml:space="preserve">For investments re/construction works/greenhouses &amp; orchards </t>
  </si>
  <si>
    <t>A. Table 1: Table of eligible costs</t>
  </si>
  <si>
    <t>B. Table 1.1: Grant Size</t>
  </si>
  <si>
    <t>Basic Grant Size</t>
  </si>
  <si>
    <t>Grant increase flat rate</t>
  </si>
  <si>
    <t>Total grant percentage rate</t>
  </si>
  <si>
    <t>Grant in All</t>
  </si>
  <si>
    <t>Total percentage rate</t>
  </si>
  <si>
    <t>Grant size in ALL</t>
  </si>
  <si>
    <t>IV. Tax (please select tax rate, according to the expected turnover scale)</t>
  </si>
  <si>
    <t>Aid intensity is:</t>
  </si>
  <si>
    <t>%rate</t>
  </si>
  <si>
    <t>Pre-selection status</t>
  </si>
  <si>
    <t>up to 60% of the total eligible cost of the investment;</t>
  </si>
  <si>
    <t>Effluent investments:</t>
  </si>
  <si>
    <t xml:space="preserve">up to 65% if investments are made by young farmers (under 40 years of age at the time of application); </t>
  </si>
  <si>
    <t>up to 70% for investments in mountain areas (see list of settlements in mountain areas in Annex5).</t>
  </si>
  <si>
    <t>Taxation on turnover</t>
  </si>
  <si>
    <t>%tax</t>
  </si>
  <si>
    <t>medium scale business (up to 8 000 000 ALL)</t>
  </si>
  <si>
    <t>large scale business (over 8 000 000 ALL)</t>
  </si>
  <si>
    <t>small business (up to 2 000 000 ALL) / natural person income tax up to 30 000 ALL</t>
  </si>
  <si>
    <t>natural person income tax from 30 001up to 130 000 ALL</t>
  </si>
  <si>
    <t>natural person income tax from 130 001 ALL</t>
  </si>
  <si>
    <t>n</t>
  </si>
  <si>
    <t>3.Depreciation (lump sum) project equipment</t>
  </si>
  <si>
    <t>1.Average year sales (lump sum)</t>
  </si>
  <si>
    <t>case Italy</t>
  </si>
  <si>
    <t>001/26-05-2015</t>
  </si>
  <si>
    <t>up to 50% of the total eligible cost of the investment;</t>
  </si>
  <si>
    <t xml:space="preserve">Please select the grant size co-financing percentage according to applied measure:                                                      50% of the total eligible cost of the investment:                                                       60% of the total eligible cost of the investment;
65% of the total eligible cost of the investment;
70% of the total eligible cost of the investment; </t>
  </si>
  <si>
    <t>N/A</t>
  </si>
  <si>
    <t>NR</t>
  </si>
  <si>
    <t>Description of construction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</si>
</sst>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л_в_._-;\-* #,##0.00\ _л_в_._-;_-* &quot;-&quot;??\ _л_в_._-;_-@_-"/>
    <numFmt numFmtId="165" formatCode="#,##0.00_ ;\-#,##0.00\ "/>
    <numFmt numFmtId="166" formatCode="#,##0.00\ [$ALL]"/>
    <numFmt numFmtId="167" formatCode="0.0%"/>
  </numFmts>
  <fonts count="24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0"/>
      <color rgb="FFFF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8"/>
      <color rgb="FF000000"/>
      <name val="Arial"/>
      <family val="2"/>
      <charset val="204"/>
    </font>
    <font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Border="1"/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  <protection hidden="1"/>
    </xf>
    <xf numFmtId="164" fontId="2" fillId="2" borderId="2" xfId="1" applyFont="1" applyFill="1" applyBorder="1" applyAlignment="1" applyProtection="1">
      <alignment horizontal="center" vertical="center"/>
      <protection hidden="1"/>
    </xf>
    <xf numFmtId="164" fontId="2" fillId="4" borderId="2" xfId="1" applyFont="1" applyFill="1" applyBorder="1" applyAlignment="1" applyProtection="1">
      <alignment horizontal="center" vertical="center"/>
      <protection hidden="1"/>
    </xf>
    <xf numFmtId="164" fontId="3" fillId="4" borderId="2" xfId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64" fontId="1" fillId="4" borderId="6" xfId="1" applyFont="1" applyFill="1" applyBorder="1" applyAlignment="1" applyProtection="1">
      <alignment horizontal="center" vertical="center"/>
      <protection hidden="1"/>
    </xf>
    <xf numFmtId="164" fontId="1" fillId="4" borderId="2" xfId="1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17" fillId="2" borderId="2" xfId="1" applyFont="1" applyFill="1" applyBorder="1" applyAlignment="1">
      <alignment horizontal="center" vertical="center" wrapText="1"/>
    </xf>
    <xf numFmtId="164" fontId="17" fillId="4" borderId="2" xfId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164" fontId="6" fillId="4" borderId="2" xfId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64" fontId="17" fillId="4" borderId="6" xfId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 applyProtection="1">
      <protection hidden="1"/>
    </xf>
    <xf numFmtId="0" fontId="1" fillId="4" borderId="1" xfId="0" applyFont="1" applyFill="1" applyBorder="1" applyAlignment="1" applyProtection="1">
      <alignment horizontal="left" vertical="center" wrapText="1"/>
      <protection hidden="1"/>
    </xf>
    <xf numFmtId="0" fontId="2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2" xfId="0" applyNumberFormat="1" applyBorder="1"/>
    <xf numFmtId="0" fontId="21" fillId="0" borderId="2" xfId="0" applyFont="1" applyBorder="1" applyAlignment="1">
      <alignment horizontal="justify"/>
    </xf>
    <xf numFmtId="9" fontId="0" fillId="0" borderId="0" xfId="0" applyNumberFormat="1" applyBorder="1"/>
    <xf numFmtId="0" fontId="21" fillId="0" borderId="2" xfId="0" applyFont="1" applyFill="1" applyBorder="1" applyAlignment="1">
      <alignment horizontal="justify"/>
    </xf>
    <xf numFmtId="0" fontId="21" fillId="0" borderId="2" xfId="0" applyFont="1" applyFill="1" applyBorder="1" applyAlignment="1">
      <alignment horizontal="left"/>
    </xf>
    <xf numFmtId="167" fontId="0" fillId="0" borderId="2" xfId="0" applyNumberFormat="1" applyBorder="1"/>
    <xf numFmtId="0" fontId="22" fillId="3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66" fontId="4" fillId="4" borderId="16" xfId="0" applyNumberFormat="1" applyFont="1" applyFill="1" applyBorder="1" applyAlignment="1">
      <alignment horizontal="center" vertical="center" wrapText="1"/>
    </xf>
    <xf numFmtId="10" fontId="7" fillId="2" borderId="16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19" fillId="4" borderId="19" xfId="0" applyFont="1" applyFill="1" applyBorder="1" applyAlignment="1">
      <alignment horizontal="center" vertical="center" wrapText="1"/>
    </xf>
    <xf numFmtId="10" fontId="4" fillId="4" borderId="16" xfId="0" applyNumberFormat="1" applyFont="1" applyFill="1" applyBorder="1" applyAlignment="1">
      <alignment horizontal="center" vertical="center" wrapText="1"/>
    </xf>
    <xf numFmtId="9" fontId="23" fillId="0" borderId="0" xfId="0" applyNumberFormat="1" applyFont="1" applyFill="1"/>
    <xf numFmtId="0" fontId="23" fillId="0" borderId="0" xfId="0" applyFont="1" applyFill="1"/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6" fontId="18" fillId="4" borderId="29" xfId="0" applyNumberFormat="1" applyFont="1" applyFill="1" applyBorder="1" applyAlignment="1">
      <alignment horizontal="center" wrapText="1"/>
    </xf>
    <xf numFmtId="166" fontId="18" fillId="4" borderId="30" xfId="0" applyNumberFormat="1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right" wrapText="1"/>
    </xf>
    <xf numFmtId="0" fontId="6" fillId="4" borderId="17" xfId="0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9" fillId="4" borderId="20" xfId="0" applyFont="1" applyFill="1" applyBorder="1" applyAlignment="1">
      <alignment horizontal="right" vertical="center" wrapText="1"/>
    </xf>
    <xf numFmtId="0" fontId="19" fillId="4" borderId="19" xfId="0" applyFont="1" applyFill="1" applyBorder="1" applyAlignment="1">
      <alignment horizontal="right" vertical="center" wrapText="1"/>
    </xf>
    <xf numFmtId="0" fontId="19" fillId="4" borderId="18" xfId="0" applyFont="1" applyFill="1" applyBorder="1" applyAlignment="1">
      <alignment horizontal="right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/>
    </xf>
    <xf numFmtId="0" fontId="13" fillId="2" borderId="31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left"/>
    </xf>
    <xf numFmtId="0" fontId="13" fillId="2" borderId="25" xfId="0" applyFont="1" applyFill="1" applyBorder="1" applyAlignment="1">
      <alignment horizontal="left"/>
    </xf>
    <xf numFmtId="0" fontId="13" fillId="2" borderId="26" xfId="0" applyFont="1" applyFill="1" applyBorder="1" applyAlignment="1">
      <alignment horizontal="left"/>
    </xf>
    <xf numFmtId="0" fontId="13" fillId="4" borderId="13" xfId="0" applyFont="1" applyFill="1" applyBorder="1" applyAlignment="1">
      <alignment horizontal="right"/>
    </xf>
    <xf numFmtId="0" fontId="13" fillId="4" borderId="14" xfId="0" applyFont="1" applyFill="1" applyBorder="1" applyAlignment="1">
      <alignment horizontal="right"/>
    </xf>
    <xf numFmtId="0" fontId="13" fillId="2" borderId="14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9" fillId="4" borderId="2" xfId="0" applyFont="1" applyFill="1" applyBorder="1" applyAlignment="1">
      <alignment horizontal="right" vertical="center" wrapText="1"/>
    </xf>
    <xf numFmtId="0" fontId="4" fillId="3" borderId="27" xfId="0" applyFont="1" applyFill="1" applyBorder="1" applyAlignment="1">
      <alignment horizontal="right" vertical="top" wrapText="1"/>
    </xf>
    <xf numFmtId="0" fontId="4" fillId="3" borderId="6" xfId="0" applyFont="1" applyFill="1" applyBorder="1" applyAlignment="1">
      <alignment horizontal="right" vertical="top" wrapText="1"/>
    </xf>
    <xf numFmtId="0" fontId="4" fillId="3" borderId="28" xfId="0" applyFont="1" applyFill="1" applyBorder="1" applyAlignment="1">
      <alignment horizontal="right" vertical="top" wrapText="1"/>
    </xf>
    <xf numFmtId="0" fontId="19" fillId="0" borderId="0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4" borderId="11" xfId="0" applyFont="1" applyFill="1" applyBorder="1" applyAlignment="1" applyProtection="1">
      <alignment horizontal="left" vertical="center" wrapText="1"/>
      <protection hidden="1"/>
    </xf>
    <xf numFmtId="0" fontId="1" fillId="4" borderId="5" xfId="0" applyFont="1" applyFill="1" applyBorder="1" applyAlignment="1" applyProtection="1">
      <alignment horizontal="left" vertical="center" wrapText="1"/>
      <protection hidden="1"/>
    </xf>
    <xf numFmtId="0" fontId="2" fillId="0" borderId="11" xfId="0" applyFont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3" fillId="4" borderId="11" xfId="0" applyFont="1" applyFill="1" applyBorder="1" applyAlignment="1" applyProtection="1">
      <alignment horizontal="left" vertical="center"/>
      <protection hidden="1"/>
    </xf>
    <xf numFmtId="0" fontId="3" fillId="4" borderId="5" xfId="0" applyFont="1" applyFill="1" applyBorder="1" applyAlignment="1" applyProtection="1">
      <alignment horizontal="left" vertical="center"/>
      <protection hidden="1"/>
    </xf>
    <xf numFmtId="0" fontId="1" fillId="4" borderId="11" xfId="0" applyFont="1" applyFill="1" applyBorder="1" applyAlignment="1" applyProtection="1">
      <alignment horizontal="left" vertical="center"/>
      <protection hidden="1"/>
    </xf>
    <xf numFmtId="0" fontId="1" fillId="4" borderId="5" xfId="0" applyFont="1" applyFill="1" applyBorder="1" applyAlignment="1" applyProtection="1">
      <alignment horizontal="left" vertical="center"/>
      <protection hidden="1"/>
    </xf>
    <xf numFmtId="0" fontId="10" fillId="4" borderId="11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" fillId="4" borderId="2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Interim_report_MM_Mission_6/BP_update/BP_IPAR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ze of grant taxes"/>
      <sheetName val="eligible assets"/>
      <sheetName val="sales"/>
      <sheetName val="other project incomes"/>
      <sheetName val="costs"/>
      <sheetName val="depreciation"/>
      <sheetName val="labour"/>
      <sheetName val="interest "/>
      <sheetName val="cashflow"/>
      <sheetName val="financial indicators"/>
    </sheetNames>
    <sheetDataSet>
      <sheetData sheetId="0">
        <row r="2">
          <cell r="B2">
            <v>0</v>
          </cell>
        </row>
        <row r="3">
          <cell r="B3">
            <v>0.5</v>
          </cell>
        </row>
        <row r="4">
          <cell r="B4">
            <v>0.6</v>
          </cell>
          <cell r="E4">
            <v>0</v>
          </cell>
        </row>
        <row r="5">
          <cell r="B5">
            <v>0.65</v>
          </cell>
        </row>
        <row r="9">
          <cell r="B9" t="str">
            <v>%tax</v>
          </cell>
        </row>
        <row r="10">
          <cell r="B10">
            <v>0</v>
          </cell>
        </row>
        <row r="11">
          <cell r="B11">
            <v>7.4999999999999997E-2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" sqref="D1"/>
    </sheetView>
  </sheetViews>
  <sheetFormatPr defaultRowHeight="15" x14ac:dyDescent="0.25"/>
  <cols>
    <col min="1" max="1" width="40.7109375" customWidth="1"/>
    <col min="3" max="3" width="9.140625" style="1"/>
    <col min="4" max="4" width="21.140625" customWidth="1"/>
    <col min="257" max="257" width="40.7109375" customWidth="1"/>
    <col min="260" max="260" width="21.140625" customWidth="1"/>
    <col min="513" max="513" width="40.7109375" customWidth="1"/>
    <col min="516" max="516" width="21.140625" customWidth="1"/>
    <col min="769" max="769" width="40.7109375" customWidth="1"/>
    <col min="772" max="772" width="21.140625" customWidth="1"/>
    <col min="1025" max="1025" width="40.7109375" customWidth="1"/>
    <col min="1028" max="1028" width="21.140625" customWidth="1"/>
    <col min="1281" max="1281" width="40.7109375" customWidth="1"/>
    <col min="1284" max="1284" width="21.140625" customWidth="1"/>
    <col min="1537" max="1537" width="40.7109375" customWidth="1"/>
    <col min="1540" max="1540" width="21.140625" customWidth="1"/>
    <col min="1793" max="1793" width="40.7109375" customWidth="1"/>
    <col min="1796" max="1796" width="21.140625" customWidth="1"/>
    <col min="2049" max="2049" width="40.7109375" customWidth="1"/>
    <col min="2052" max="2052" width="21.140625" customWidth="1"/>
    <col min="2305" max="2305" width="40.7109375" customWidth="1"/>
    <col min="2308" max="2308" width="21.140625" customWidth="1"/>
    <col min="2561" max="2561" width="40.7109375" customWidth="1"/>
    <col min="2564" max="2564" width="21.140625" customWidth="1"/>
    <col min="2817" max="2817" width="40.7109375" customWidth="1"/>
    <col min="2820" max="2820" width="21.140625" customWidth="1"/>
    <col min="3073" max="3073" width="40.7109375" customWidth="1"/>
    <col min="3076" max="3076" width="21.140625" customWidth="1"/>
    <col min="3329" max="3329" width="40.7109375" customWidth="1"/>
    <col min="3332" max="3332" width="21.140625" customWidth="1"/>
    <col min="3585" max="3585" width="40.7109375" customWidth="1"/>
    <col min="3588" max="3588" width="21.140625" customWidth="1"/>
    <col min="3841" max="3841" width="40.7109375" customWidth="1"/>
    <col min="3844" max="3844" width="21.140625" customWidth="1"/>
    <col min="4097" max="4097" width="40.7109375" customWidth="1"/>
    <col min="4100" max="4100" width="21.140625" customWidth="1"/>
    <col min="4353" max="4353" width="40.7109375" customWidth="1"/>
    <col min="4356" max="4356" width="21.140625" customWidth="1"/>
    <col min="4609" max="4609" width="40.7109375" customWidth="1"/>
    <col min="4612" max="4612" width="21.140625" customWidth="1"/>
    <col min="4865" max="4865" width="40.7109375" customWidth="1"/>
    <col min="4868" max="4868" width="21.140625" customWidth="1"/>
    <col min="5121" max="5121" width="40.7109375" customWidth="1"/>
    <col min="5124" max="5124" width="21.140625" customWidth="1"/>
    <col min="5377" max="5377" width="40.7109375" customWidth="1"/>
    <col min="5380" max="5380" width="21.140625" customWidth="1"/>
    <col min="5633" max="5633" width="40.7109375" customWidth="1"/>
    <col min="5636" max="5636" width="21.140625" customWidth="1"/>
    <col min="5889" max="5889" width="40.7109375" customWidth="1"/>
    <col min="5892" max="5892" width="21.140625" customWidth="1"/>
    <col min="6145" max="6145" width="40.7109375" customWidth="1"/>
    <col min="6148" max="6148" width="21.140625" customWidth="1"/>
    <col min="6401" max="6401" width="40.7109375" customWidth="1"/>
    <col min="6404" max="6404" width="21.140625" customWidth="1"/>
    <col min="6657" max="6657" width="40.7109375" customWidth="1"/>
    <col min="6660" max="6660" width="21.140625" customWidth="1"/>
    <col min="6913" max="6913" width="40.7109375" customWidth="1"/>
    <col min="6916" max="6916" width="21.140625" customWidth="1"/>
    <col min="7169" max="7169" width="40.7109375" customWidth="1"/>
    <col min="7172" max="7172" width="21.140625" customWidth="1"/>
    <col min="7425" max="7425" width="40.7109375" customWidth="1"/>
    <col min="7428" max="7428" width="21.140625" customWidth="1"/>
    <col min="7681" max="7681" width="40.7109375" customWidth="1"/>
    <col min="7684" max="7684" width="21.140625" customWidth="1"/>
    <col min="7937" max="7937" width="40.7109375" customWidth="1"/>
    <col min="7940" max="7940" width="21.140625" customWidth="1"/>
    <col min="8193" max="8193" width="40.7109375" customWidth="1"/>
    <col min="8196" max="8196" width="21.140625" customWidth="1"/>
    <col min="8449" max="8449" width="40.7109375" customWidth="1"/>
    <col min="8452" max="8452" width="21.140625" customWidth="1"/>
    <col min="8705" max="8705" width="40.7109375" customWidth="1"/>
    <col min="8708" max="8708" width="21.140625" customWidth="1"/>
    <col min="8961" max="8961" width="40.7109375" customWidth="1"/>
    <col min="8964" max="8964" width="21.140625" customWidth="1"/>
    <col min="9217" max="9217" width="40.7109375" customWidth="1"/>
    <col min="9220" max="9220" width="21.140625" customWidth="1"/>
    <col min="9473" max="9473" width="40.7109375" customWidth="1"/>
    <col min="9476" max="9476" width="21.140625" customWidth="1"/>
    <col min="9729" max="9729" width="40.7109375" customWidth="1"/>
    <col min="9732" max="9732" width="21.140625" customWidth="1"/>
    <col min="9985" max="9985" width="40.7109375" customWidth="1"/>
    <col min="9988" max="9988" width="21.140625" customWidth="1"/>
    <col min="10241" max="10241" width="40.7109375" customWidth="1"/>
    <col min="10244" max="10244" width="21.140625" customWidth="1"/>
    <col min="10497" max="10497" width="40.7109375" customWidth="1"/>
    <col min="10500" max="10500" width="21.140625" customWidth="1"/>
    <col min="10753" max="10753" width="40.7109375" customWidth="1"/>
    <col min="10756" max="10756" width="21.140625" customWidth="1"/>
    <col min="11009" max="11009" width="40.7109375" customWidth="1"/>
    <col min="11012" max="11012" width="21.140625" customWidth="1"/>
    <col min="11265" max="11265" width="40.7109375" customWidth="1"/>
    <col min="11268" max="11268" width="21.140625" customWidth="1"/>
    <col min="11521" max="11521" width="40.7109375" customWidth="1"/>
    <col min="11524" max="11524" width="21.140625" customWidth="1"/>
    <col min="11777" max="11777" width="40.7109375" customWidth="1"/>
    <col min="11780" max="11780" width="21.140625" customWidth="1"/>
    <col min="12033" max="12033" width="40.7109375" customWidth="1"/>
    <col min="12036" max="12036" width="21.140625" customWidth="1"/>
    <col min="12289" max="12289" width="40.7109375" customWidth="1"/>
    <col min="12292" max="12292" width="21.140625" customWidth="1"/>
    <col min="12545" max="12545" width="40.7109375" customWidth="1"/>
    <col min="12548" max="12548" width="21.140625" customWidth="1"/>
    <col min="12801" max="12801" width="40.7109375" customWidth="1"/>
    <col min="12804" max="12804" width="21.140625" customWidth="1"/>
    <col min="13057" max="13057" width="40.7109375" customWidth="1"/>
    <col min="13060" max="13060" width="21.140625" customWidth="1"/>
    <col min="13313" max="13313" width="40.7109375" customWidth="1"/>
    <col min="13316" max="13316" width="21.140625" customWidth="1"/>
    <col min="13569" max="13569" width="40.7109375" customWidth="1"/>
    <col min="13572" max="13572" width="21.140625" customWidth="1"/>
    <col min="13825" max="13825" width="40.7109375" customWidth="1"/>
    <col min="13828" max="13828" width="21.140625" customWidth="1"/>
    <col min="14081" max="14081" width="40.7109375" customWidth="1"/>
    <col min="14084" max="14084" width="21.140625" customWidth="1"/>
    <col min="14337" max="14337" width="40.7109375" customWidth="1"/>
    <col min="14340" max="14340" width="21.140625" customWidth="1"/>
    <col min="14593" max="14593" width="40.7109375" customWidth="1"/>
    <col min="14596" max="14596" width="21.140625" customWidth="1"/>
    <col min="14849" max="14849" width="40.7109375" customWidth="1"/>
    <col min="14852" max="14852" width="21.140625" customWidth="1"/>
    <col min="15105" max="15105" width="40.7109375" customWidth="1"/>
    <col min="15108" max="15108" width="21.140625" customWidth="1"/>
    <col min="15361" max="15361" width="40.7109375" customWidth="1"/>
    <col min="15364" max="15364" width="21.140625" customWidth="1"/>
    <col min="15617" max="15617" width="40.7109375" customWidth="1"/>
    <col min="15620" max="15620" width="21.140625" customWidth="1"/>
    <col min="15873" max="15873" width="40.7109375" customWidth="1"/>
    <col min="15876" max="15876" width="21.140625" customWidth="1"/>
    <col min="16129" max="16129" width="40.7109375" customWidth="1"/>
    <col min="16132" max="16132" width="21.140625" customWidth="1"/>
  </cols>
  <sheetData>
    <row r="1" spans="1:5" ht="15.75" x14ac:dyDescent="0.25">
      <c r="A1" s="31" t="s">
        <v>59</v>
      </c>
      <c r="B1" s="32" t="s">
        <v>60</v>
      </c>
      <c r="C1" s="33"/>
    </row>
    <row r="2" spans="1:5" ht="15.75" x14ac:dyDescent="0.25">
      <c r="A2" s="31" t="s">
        <v>61</v>
      </c>
      <c r="B2" s="34">
        <v>0</v>
      </c>
      <c r="C2" s="33"/>
    </row>
    <row r="3" spans="1:5" ht="31.5" x14ac:dyDescent="0.25">
      <c r="A3" s="35" t="s">
        <v>78</v>
      </c>
      <c r="B3" s="34">
        <v>0.5</v>
      </c>
      <c r="C3" s="33"/>
    </row>
    <row r="4" spans="1:5" ht="31.5" x14ac:dyDescent="0.25">
      <c r="A4" s="35" t="s">
        <v>62</v>
      </c>
      <c r="B4" s="34">
        <v>0.6</v>
      </c>
      <c r="C4" s="36"/>
      <c r="D4" s="57" t="s">
        <v>63</v>
      </c>
      <c r="E4" s="34">
        <v>0</v>
      </c>
    </row>
    <row r="5" spans="1:5" ht="47.25" x14ac:dyDescent="0.25">
      <c r="A5" s="35" t="s">
        <v>64</v>
      </c>
      <c r="B5" s="34">
        <v>0.65</v>
      </c>
      <c r="C5" s="36"/>
      <c r="D5" s="57"/>
      <c r="E5" s="34">
        <v>0.1</v>
      </c>
    </row>
    <row r="6" spans="1:5" ht="47.25" x14ac:dyDescent="0.25">
      <c r="A6" s="35" t="s">
        <v>65</v>
      </c>
      <c r="B6" s="34">
        <v>0.7</v>
      </c>
      <c r="C6" s="36"/>
    </row>
    <row r="9" spans="1:5" ht="15.75" x14ac:dyDescent="0.25">
      <c r="A9" s="37" t="s">
        <v>66</v>
      </c>
      <c r="B9" s="32" t="s">
        <v>67</v>
      </c>
    </row>
    <row r="10" spans="1:5" ht="31.5" x14ac:dyDescent="0.25">
      <c r="A10" s="44" t="s">
        <v>70</v>
      </c>
      <c r="B10" s="34">
        <v>0</v>
      </c>
    </row>
    <row r="11" spans="1:5" ht="15.75" x14ac:dyDescent="0.25">
      <c r="A11" s="38" t="s">
        <v>68</v>
      </c>
      <c r="B11" s="39">
        <v>7.4999999999999997E-2</v>
      </c>
    </row>
    <row r="12" spans="1:5" ht="15.75" x14ac:dyDescent="0.25">
      <c r="A12" s="38" t="s">
        <v>69</v>
      </c>
      <c r="B12" s="34">
        <v>0.15</v>
      </c>
    </row>
    <row r="13" spans="1:5" ht="31.5" x14ac:dyDescent="0.25">
      <c r="A13" s="44" t="s">
        <v>71</v>
      </c>
      <c r="B13" s="34">
        <v>0.13</v>
      </c>
    </row>
    <row r="14" spans="1:5" ht="31.5" x14ac:dyDescent="0.25">
      <c r="A14" s="44" t="s">
        <v>72</v>
      </c>
      <c r="B14" s="34">
        <v>0.23</v>
      </c>
    </row>
  </sheetData>
  <mergeCells count="1">
    <mergeCell ref="D4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26" workbookViewId="0">
      <selection activeCell="E34" sqref="E34:H34"/>
    </sheetView>
  </sheetViews>
  <sheetFormatPr defaultRowHeight="15" x14ac:dyDescent="0.25"/>
  <cols>
    <col min="1" max="1" width="3.7109375" bestFit="1" customWidth="1"/>
    <col min="2" max="2" width="19" customWidth="1"/>
    <col min="3" max="3" width="14.7109375" customWidth="1"/>
    <col min="4" max="5" width="10.140625" customWidth="1"/>
    <col min="6" max="6" width="5.42578125" bestFit="1" customWidth="1"/>
    <col min="7" max="7" width="10.28515625" bestFit="1" customWidth="1"/>
    <col min="8" max="8" width="11.42578125" customWidth="1"/>
    <col min="9" max="10" width="9.5703125" customWidth="1"/>
    <col min="11" max="11" width="10.7109375" customWidth="1"/>
    <col min="12" max="12" width="14.42578125" customWidth="1"/>
  </cols>
  <sheetData>
    <row r="1" spans="1:12" ht="15.75" thickBot="1" x14ac:dyDescent="0.3">
      <c r="A1" s="72" t="s">
        <v>50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</row>
    <row r="2" spans="1:12" x14ac:dyDescent="0.25">
      <c r="A2" s="75" t="s">
        <v>47</v>
      </c>
      <c r="B2" s="76"/>
      <c r="C2" s="76"/>
      <c r="D2" s="77"/>
      <c r="E2" s="77"/>
      <c r="F2" s="77"/>
      <c r="G2" s="77"/>
      <c r="H2" s="77"/>
      <c r="I2" s="77"/>
      <c r="J2" s="77"/>
      <c r="K2" s="77"/>
      <c r="L2" s="78"/>
    </row>
    <row r="3" spans="1:12" ht="49.5" customHeight="1" x14ac:dyDescent="0.25">
      <c r="A3" s="3" t="s">
        <v>8</v>
      </c>
      <c r="B3" s="79" t="s">
        <v>12</v>
      </c>
      <c r="C3" s="79"/>
      <c r="D3" s="49" t="s">
        <v>29</v>
      </c>
      <c r="E3" s="49" t="s">
        <v>13</v>
      </c>
      <c r="F3" s="49" t="s">
        <v>37</v>
      </c>
      <c r="G3" s="49" t="s">
        <v>14</v>
      </c>
      <c r="H3" s="4" t="s">
        <v>38</v>
      </c>
      <c r="I3" s="4" t="s">
        <v>39</v>
      </c>
      <c r="J3" s="4" t="s">
        <v>40</v>
      </c>
      <c r="K3" s="49" t="s">
        <v>31</v>
      </c>
      <c r="L3" s="5" t="s">
        <v>30</v>
      </c>
    </row>
    <row r="4" spans="1:12" x14ac:dyDescent="0.25">
      <c r="A4" s="3"/>
      <c r="B4" s="80" t="s">
        <v>1</v>
      </c>
      <c r="C4" s="80"/>
      <c r="D4" s="50" t="s">
        <v>2</v>
      </c>
      <c r="E4" s="50" t="s">
        <v>3</v>
      </c>
      <c r="F4" s="50" t="s">
        <v>4</v>
      </c>
      <c r="G4" s="50" t="s">
        <v>5</v>
      </c>
      <c r="H4" s="50" t="s">
        <v>6</v>
      </c>
      <c r="I4" s="50" t="s">
        <v>9</v>
      </c>
      <c r="J4" s="50" t="s">
        <v>10</v>
      </c>
      <c r="K4" s="50" t="s">
        <v>11</v>
      </c>
      <c r="L4" s="17" t="s">
        <v>41</v>
      </c>
    </row>
    <row r="5" spans="1:12" x14ac:dyDescent="0.25">
      <c r="A5" s="18" t="s">
        <v>11</v>
      </c>
      <c r="B5" s="81" t="s">
        <v>15</v>
      </c>
      <c r="C5" s="81"/>
      <c r="D5" s="19"/>
      <c r="E5" s="19"/>
      <c r="F5" s="19"/>
      <c r="G5" s="19"/>
      <c r="H5" s="19"/>
      <c r="I5" s="19"/>
      <c r="J5" s="19"/>
      <c r="K5" s="19"/>
      <c r="L5" s="20"/>
    </row>
    <row r="6" spans="1:12" x14ac:dyDescent="0.25">
      <c r="A6" s="21">
        <v>1</v>
      </c>
      <c r="B6" s="82"/>
      <c r="C6" s="83"/>
      <c r="D6" s="40"/>
      <c r="E6" s="40"/>
      <c r="F6" s="40"/>
      <c r="G6" s="40"/>
      <c r="H6" s="22"/>
      <c r="I6" s="23">
        <f>G6*H6</f>
        <v>0</v>
      </c>
      <c r="J6" s="22">
        <f>I6</f>
        <v>0</v>
      </c>
      <c r="K6" s="6" t="s">
        <v>76</v>
      </c>
      <c r="L6" s="8" t="s">
        <v>77</v>
      </c>
    </row>
    <row r="7" spans="1:12" x14ac:dyDescent="0.25">
      <c r="A7" s="21">
        <v>2</v>
      </c>
      <c r="B7" s="82"/>
      <c r="C7" s="83"/>
      <c r="D7" s="40"/>
      <c r="E7" s="40"/>
      <c r="F7" s="40"/>
      <c r="G7" s="40"/>
      <c r="H7" s="22"/>
      <c r="I7" s="23">
        <f t="shared" ref="I7:I8" si="0">G7*H7</f>
        <v>0</v>
      </c>
      <c r="J7" s="22"/>
      <c r="K7" s="6"/>
      <c r="L7" s="8"/>
    </row>
    <row r="8" spans="1:12" x14ac:dyDescent="0.25">
      <c r="A8" s="21">
        <v>3</v>
      </c>
      <c r="B8" s="82"/>
      <c r="C8" s="83"/>
      <c r="D8" s="40"/>
      <c r="E8" s="40"/>
      <c r="F8" s="40"/>
      <c r="G8" s="40"/>
      <c r="H8" s="22"/>
      <c r="I8" s="23">
        <f t="shared" si="0"/>
        <v>0</v>
      </c>
      <c r="J8" s="22"/>
      <c r="K8" s="6"/>
      <c r="L8" s="8"/>
    </row>
    <row r="9" spans="1:12" x14ac:dyDescent="0.25">
      <c r="A9" s="21" t="s">
        <v>73</v>
      </c>
      <c r="B9" s="82"/>
      <c r="C9" s="83"/>
      <c r="D9" s="40"/>
      <c r="E9" s="40"/>
      <c r="F9" s="40"/>
      <c r="G9" s="40"/>
      <c r="H9" s="22"/>
      <c r="I9" s="23">
        <f t="shared" ref="I9" si="1">G9*H9</f>
        <v>0</v>
      </c>
      <c r="J9" s="22"/>
      <c r="K9" s="6"/>
      <c r="L9" s="8"/>
    </row>
    <row r="10" spans="1:12" ht="29.25" customHeight="1" x14ac:dyDescent="0.25">
      <c r="A10" s="18" t="s">
        <v>19</v>
      </c>
      <c r="B10" s="81" t="s">
        <v>23</v>
      </c>
      <c r="C10" s="81"/>
      <c r="D10" s="19"/>
      <c r="E10" s="19"/>
      <c r="F10" s="19"/>
      <c r="G10" s="19"/>
      <c r="H10" s="24"/>
      <c r="I10" s="25"/>
      <c r="J10" s="25"/>
      <c r="K10" s="19"/>
      <c r="L10" s="20"/>
    </row>
    <row r="11" spans="1:12" x14ac:dyDescent="0.25">
      <c r="A11" s="21">
        <v>4</v>
      </c>
      <c r="B11" s="84"/>
      <c r="C11" s="84"/>
      <c r="D11" s="6"/>
      <c r="E11" s="6"/>
      <c r="F11" s="6"/>
      <c r="G11" s="7"/>
      <c r="H11" s="22">
        <v>0</v>
      </c>
      <c r="I11" s="23">
        <f>G11*H11</f>
        <v>0</v>
      </c>
      <c r="J11" s="22"/>
      <c r="K11" s="6"/>
      <c r="L11" s="8"/>
    </row>
    <row r="12" spans="1:12" x14ac:dyDescent="0.25">
      <c r="A12" s="21">
        <v>5</v>
      </c>
      <c r="B12" s="84"/>
      <c r="C12" s="84"/>
      <c r="D12" s="6"/>
      <c r="E12" s="6"/>
      <c r="F12" s="6"/>
      <c r="G12" s="7"/>
      <c r="H12" s="22">
        <v>0</v>
      </c>
      <c r="I12" s="23">
        <f t="shared" ref="I12:I14" si="2">G12*H12</f>
        <v>0</v>
      </c>
      <c r="J12" s="22"/>
      <c r="K12" s="6"/>
      <c r="L12" s="8"/>
    </row>
    <row r="13" spans="1:12" x14ac:dyDescent="0.25">
      <c r="A13" s="21">
        <v>6</v>
      </c>
      <c r="B13" s="84"/>
      <c r="C13" s="84"/>
      <c r="D13" s="6"/>
      <c r="E13" s="6"/>
      <c r="F13" s="6"/>
      <c r="G13" s="7"/>
      <c r="H13" s="22">
        <v>0</v>
      </c>
      <c r="I13" s="23">
        <f t="shared" si="2"/>
        <v>0</v>
      </c>
      <c r="J13" s="22"/>
      <c r="K13" s="6"/>
      <c r="L13" s="8"/>
    </row>
    <row r="14" spans="1:12" x14ac:dyDescent="0.25">
      <c r="A14" s="21" t="s">
        <v>73</v>
      </c>
      <c r="B14" s="84"/>
      <c r="C14" s="84"/>
      <c r="D14" s="6"/>
      <c r="E14" s="6"/>
      <c r="F14" s="6"/>
      <c r="G14" s="7"/>
      <c r="H14" s="22">
        <v>0</v>
      </c>
      <c r="I14" s="23">
        <f t="shared" si="2"/>
        <v>0</v>
      </c>
      <c r="J14" s="22"/>
      <c r="K14" s="6"/>
      <c r="L14" s="8"/>
    </row>
    <row r="15" spans="1:12" x14ac:dyDescent="0.25">
      <c r="A15" s="18" t="s">
        <v>20</v>
      </c>
      <c r="B15" s="81" t="s">
        <v>46</v>
      </c>
      <c r="C15" s="81"/>
      <c r="D15" s="19"/>
      <c r="E15" s="19"/>
      <c r="F15" s="19"/>
      <c r="G15" s="19"/>
      <c r="H15" s="24"/>
      <c r="I15" s="25"/>
      <c r="J15" s="25"/>
      <c r="K15" s="26"/>
      <c r="L15" s="27"/>
    </row>
    <row r="16" spans="1:12" x14ac:dyDescent="0.25">
      <c r="A16" s="21">
        <v>7</v>
      </c>
      <c r="B16" s="84"/>
      <c r="C16" s="84"/>
      <c r="D16" s="6"/>
      <c r="E16" s="6"/>
      <c r="F16" s="6"/>
      <c r="G16" s="7"/>
      <c r="H16" s="22"/>
      <c r="I16" s="23">
        <f>G16*H16</f>
        <v>0</v>
      </c>
      <c r="J16" s="22"/>
      <c r="K16" s="6"/>
      <c r="L16" s="8"/>
    </row>
    <row r="17" spans="1:12" x14ac:dyDescent="0.25">
      <c r="A17" s="21">
        <v>8</v>
      </c>
      <c r="B17" s="84"/>
      <c r="C17" s="84"/>
      <c r="D17" s="6"/>
      <c r="E17" s="6"/>
      <c r="F17" s="6"/>
      <c r="G17" s="7"/>
      <c r="H17" s="22">
        <v>0</v>
      </c>
      <c r="I17" s="23">
        <f t="shared" ref="I17:I18" si="3">G17*H17</f>
        <v>0</v>
      </c>
      <c r="J17" s="22"/>
      <c r="K17" s="6"/>
      <c r="L17" s="8"/>
    </row>
    <row r="18" spans="1:12" x14ac:dyDescent="0.25">
      <c r="A18" s="21" t="s">
        <v>73</v>
      </c>
      <c r="B18" s="84"/>
      <c r="C18" s="84"/>
      <c r="D18" s="6"/>
      <c r="E18" s="6"/>
      <c r="F18" s="6"/>
      <c r="G18" s="7"/>
      <c r="H18" s="22">
        <v>0</v>
      </c>
      <c r="I18" s="23">
        <f t="shared" si="3"/>
        <v>0</v>
      </c>
      <c r="J18" s="22"/>
      <c r="K18" s="6"/>
      <c r="L18" s="8"/>
    </row>
    <row r="19" spans="1:12" x14ac:dyDescent="0.25">
      <c r="A19" s="18" t="s">
        <v>21</v>
      </c>
      <c r="B19" s="81" t="s">
        <v>18</v>
      </c>
      <c r="C19" s="81"/>
      <c r="D19" s="19"/>
      <c r="E19" s="19"/>
      <c r="F19" s="19"/>
      <c r="G19" s="19"/>
      <c r="H19" s="24"/>
      <c r="I19" s="25"/>
      <c r="J19" s="25"/>
      <c r="K19" s="19"/>
      <c r="L19" s="20"/>
    </row>
    <row r="20" spans="1:12" x14ac:dyDescent="0.25">
      <c r="A20" s="21">
        <v>9</v>
      </c>
      <c r="B20" s="84"/>
      <c r="C20" s="84"/>
      <c r="D20" s="6"/>
      <c r="E20" s="6"/>
      <c r="F20" s="6"/>
      <c r="G20" s="7"/>
      <c r="H20" s="22"/>
      <c r="I20" s="23">
        <f>G20*H20</f>
        <v>0</v>
      </c>
      <c r="J20" s="22">
        <f>I20*1.2</f>
        <v>0</v>
      </c>
      <c r="K20" s="6"/>
      <c r="L20" s="8"/>
    </row>
    <row r="21" spans="1:12" x14ac:dyDescent="0.25">
      <c r="A21" s="18" t="s">
        <v>45</v>
      </c>
      <c r="B21" s="81" t="s">
        <v>16</v>
      </c>
      <c r="C21" s="81"/>
      <c r="D21" s="19"/>
      <c r="E21" s="19"/>
      <c r="F21" s="19"/>
      <c r="G21" s="19"/>
      <c r="H21" s="24"/>
      <c r="I21" s="25"/>
      <c r="J21" s="25"/>
      <c r="K21" s="19"/>
      <c r="L21" s="20"/>
    </row>
    <row r="22" spans="1:12" x14ac:dyDescent="0.25">
      <c r="A22" s="21">
        <v>10</v>
      </c>
      <c r="B22" s="84"/>
      <c r="C22" s="84"/>
      <c r="D22" s="6"/>
      <c r="E22" s="6"/>
      <c r="F22" s="6"/>
      <c r="G22" s="7"/>
      <c r="H22" s="22">
        <v>0</v>
      </c>
      <c r="I22" s="28">
        <f>G22*H22</f>
        <v>0</v>
      </c>
      <c r="J22" s="22"/>
      <c r="K22" s="6"/>
      <c r="L22" s="8"/>
    </row>
    <row r="23" spans="1:12" ht="15.75" thickBot="1" x14ac:dyDescent="0.3">
      <c r="A23" s="21">
        <v>11</v>
      </c>
      <c r="B23" s="84"/>
      <c r="C23" s="84"/>
      <c r="D23" s="6"/>
      <c r="E23" s="6"/>
      <c r="F23" s="6"/>
      <c r="G23" s="7"/>
      <c r="H23" s="22">
        <v>0</v>
      </c>
      <c r="I23" s="28">
        <f>G23*H23</f>
        <v>0</v>
      </c>
      <c r="J23" s="22"/>
      <c r="K23" s="6"/>
      <c r="L23" s="8"/>
    </row>
    <row r="24" spans="1:12" x14ac:dyDescent="0.25">
      <c r="A24" s="87" t="s">
        <v>22</v>
      </c>
      <c r="B24" s="88"/>
      <c r="C24" s="88"/>
      <c r="D24" s="88"/>
      <c r="E24" s="88"/>
      <c r="F24" s="88"/>
      <c r="G24" s="88"/>
      <c r="H24" s="89"/>
      <c r="I24" s="51">
        <f>SUM(I6:I23)</f>
        <v>0</v>
      </c>
      <c r="J24" s="52">
        <f>SUM(J6:J23)</f>
        <v>0</v>
      </c>
      <c r="K24" s="53"/>
      <c r="L24" s="54"/>
    </row>
    <row r="25" spans="1:12" x14ac:dyDescent="0.25">
      <c r="A25" s="86" t="s">
        <v>42</v>
      </c>
      <c r="B25" s="86"/>
      <c r="C25" s="86"/>
      <c r="D25" s="41"/>
      <c r="E25" s="86" t="s">
        <v>43</v>
      </c>
      <c r="F25" s="86"/>
      <c r="G25" s="86"/>
      <c r="H25" s="86"/>
      <c r="I25" s="86"/>
      <c r="J25" s="86"/>
      <c r="K25" s="86"/>
      <c r="L25" s="6">
        <v>140.30000000000001</v>
      </c>
    </row>
    <row r="26" spans="1:12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</row>
    <row r="27" spans="1:12" x14ac:dyDescent="0.2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</row>
    <row r="28" spans="1:12" x14ac:dyDescent="0.2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</row>
    <row r="29" spans="1:12" x14ac:dyDescent="0.2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</row>
    <row r="30" spans="1:12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</row>
    <row r="31" spans="1:12" x14ac:dyDescent="0.25">
      <c r="A31" s="68" t="s">
        <v>51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1:12" x14ac:dyDescent="0.25">
      <c r="A32" s="69" t="s">
        <v>52</v>
      </c>
      <c r="B32" s="70"/>
      <c r="C32" s="70"/>
      <c r="D32" s="70"/>
      <c r="E32" s="70" t="s">
        <v>53</v>
      </c>
      <c r="F32" s="70"/>
      <c r="G32" s="70"/>
      <c r="H32" s="70"/>
      <c r="I32" s="70" t="s">
        <v>54</v>
      </c>
      <c r="J32" s="70"/>
      <c r="K32" s="70" t="s">
        <v>55</v>
      </c>
      <c r="L32" s="71"/>
    </row>
    <row r="33" spans="1:12" s="1" customFormat="1" ht="15.75" thickBot="1" x14ac:dyDescent="0.3">
      <c r="A33" s="58" t="s">
        <v>1</v>
      </c>
      <c r="B33" s="59"/>
      <c r="C33" s="59"/>
      <c r="D33" s="60"/>
      <c r="E33" s="59" t="s">
        <v>2</v>
      </c>
      <c r="F33" s="59"/>
      <c r="G33" s="59"/>
      <c r="H33" s="60"/>
      <c r="I33" s="59" t="s">
        <v>3</v>
      </c>
      <c r="J33" s="60"/>
      <c r="K33" s="59" t="s">
        <v>4</v>
      </c>
      <c r="L33" s="61"/>
    </row>
    <row r="34" spans="1:12" s="1" customFormat="1" ht="126" customHeight="1" thickBot="1" x14ac:dyDescent="0.3">
      <c r="A34" s="62" t="s">
        <v>79</v>
      </c>
      <c r="B34" s="63"/>
      <c r="C34" s="64"/>
      <c r="D34" s="43">
        <v>0</v>
      </c>
      <c r="E34" s="65" t="s">
        <v>80</v>
      </c>
      <c r="F34" s="66"/>
      <c r="G34" s="66"/>
      <c r="H34" s="67"/>
      <c r="I34" s="45" t="s">
        <v>56</v>
      </c>
      <c r="J34" s="46">
        <f>D34</f>
        <v>0</v>
      </c>
      <c r="K34" s="45" t="s">
        <v>57</v>
      </c>
      <c r="L34" s="42">
        <f>I24*J34</f>
        <v>0</v>
      </c>
    </row>
  </sheetData>
  <mergeCells count="40">
    <mergeCell ref="A30:L30"/>
    <mergeCell ref="A25:C25"/>
    <mergeCell ref="E25:K25"/>
    <mergeCell ref="B20:C20"/>
    <mergeCell ref="B15:C15"/>
    <mergeCell ref="B16:C16"/>
    <mergeCell ref="B18:C18"/>
    <mergeCell ref="B23:C23"/>
    <mergeCell ref="B21:C21"/>
    <mergeCell ref="B22:C22"/>
    <mergeCell ref="A24:H24"/>
    <mergeCell ref="A26:L29"/>
    <mergeCell ref="B5:C5"/>
    <mergeCell ref="B6:C6"/>
    <mergeCell ref="B19:C19"/>
    <mergeCell ref="B10:C10"/>
    <mergeCell ref="B11:C11"/>
    <mergeCell ref="B7:C7"/>
    <mergeCell ref="B8:C8"/>
    <mergeCell ref="B9:C9"/>
    <mergeCell ref="B12:C12"/>
    <mergeCell ref="B13:C13"/>
    <mergeCell ref="B14:C14"/>
    <mergeCell ref="B17:C17"/>
    <mergeCell ref="A1:L1"/>
    <mergeCell ref="A2:C2"/>
    <mergeCell ref="D2:L2"/>
    <mergeCell ref="B3:C3"/>
    <mergeCell ref="B4:C4"/>
    <mergeCell ref="A31:L31"/>
    <mergeCell ref="A32:D32"/>
    <mergeCell ref="E32:H32"/>
    <mergeCell ref="I32:J32"/>
    <mergeCell ref="K32:L32"/>
    <mergeCell ref="A33:D33"/>
    <mergeCell ref="E33:H33"/>
    <mergeCell ref="I33:J33"/>
    <mergeCell ref="K33:L33"/>
    <mergeCell ref="A34:C34"/>
    <mergeCell ref="E34:H34"/>
  </mergeCells>
  <dataValidations count="1">
    <dataValidation type="list" allowBlank="1" showInputMessage="1" showErrorMessage="1" sqref="D34">
      <formula1>grantrates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32" sqref="C32"/>
    </sheetView>
  </sheetViews>
  <sheetFormatPr defaultColWidth="36.5703125" defaultRowHeight="15" x14ac:dyDescent="0.25"/>
  <cols>
    <col min="1" max="1" width="26.5703125" customWidth="1"/>
    <col min="2" max="2" width="10.140625" customWidth="1"/>
    <col min="3" max="3" width="25.7109375" customWidth="1"/>
  </cols>
  <sheetData>
    <row r="1" spans="1:6" x14ac:dyDescent="0.25">
      <c r="A1" s="91" t="s">
        <v>28</v>
      </c>
      <c r="B1" s="92"/>
      <c r="C1" s="93"/>
    </row>
    <row r="2" spans="1:6" ht="35.25" customHeight="1" x14ac:dyDescent="0.25">
      <c r="A2" s="110">
        <f>'Table one'!D2</f>
        <v>0</v>
      </c>
      <c r="B2" s="111"/>
      <c r="C2" s="9" t="str">
        <f>'Table one'!D4</f>
        <v>B</v>
      </c>
    </row>
    <row r="3" spans="1:6" ht="25.5" x14ac:dyDescent="0.25">
      <c r="A3" s="100" t="s">
        <v>7</v>
      </c>
      <c r="B3" s="101"/>
      <c r="C3" s="2" t="s">
        <v>48</v>
      </c>
    </row>
    <row r="4" spans="1:6" x14ac:dyDescent="0.25">
      <c r="A4" s="100" t="s">
        <v>1</v>
      </c>
      <c r="B4" s="101"/>
      <c r="C4" s="2" t="s">
        <v>2</v>
      </c>
      <c r="F4" s="47">
        <v>0</v>
      </c>
    </row>
    <row r="5" spans="1:6" x14ac:dyDescent="0.25">
      <c r="A5" s="102" t="s">
        <v>0</v>
      </c>
      <c r="B5" s="103"/>
      <c r="C5" s="10"/>
      <c r="F5" s="47">
        <v>0.05</v>
      </c>
    </row>
    <row r="6" spans="1:6" x14ac:dyDescent="0.25">
      <c r="A6" s="104" t="s">
        <v>75</v>
      </c>
      <c r="B6" s="105"/>
      <c r="C6" s="11"/>
      <c r="F6" s="47">
        <v>0.15</v>
      </c>
    </row>
    <row r="7" spans="1:6" x14ac:dyDescent="0.25">
      <c r="A7" s="102" t="s">
        <v>17</v>
      </c>
      <c r="B7" s="103"/>
      <c r="C7" s="12"/>
      <c r="F7" s="47">
        <v>0.13</v>
      </c>
    </row>
    <row r="8" spans="1:6" x14ac:dyDescent="0.25">
      <c r="A8" s="104" t="s">
        <v>32</v>
      </c>
      <c r="B8" s="105"/>
      <c r="C8" s="11"/>
      <c r="F8" s="47">
        <v>0.23</v>
      </c>
    </row>
    <row r="9" spans="1:6" x14ac:dyDescent="0.25">
      <c r="A9" s="104" t="s">
        <v>74</v>
      </c>
      <c r="B9" s="105"/>
      <c r="C9" s="11"/>
      <c r="F9" s="48"/>
    </row>
    <row r="10" spans="1:6" x14ac:dyDescent="0.25">
      <c r="A10" s="106" t="s">
        <v>33</v>
      </c>
      <c r="B10" s="107"/>
      <c r="C10" s="13">
        <f>SUM(C8:C9)</f>
        <v>0</v>
      </c>
    </row>
    <row r="11" spans="1:6" x14ac:dyDescent="0.25">
      <c r="A11" s="108" t="s">
        <v>34</v>
      </c>
      <c r="B11" s="109"/>
      <c r="C11" s="12">
        <f>C6-C10</f>
        <v>0</v>
      </c>
    </row>
    <row r="12" spans="1:6" ht="38.25" x14ac:dyDescent="0.25">
      <c r="A12" s="30" t="s">
        <v>58</v>
      </c>
      <c r="B12" s="29">
        <v>0.05</v>
      </c>
      <c r="C12" s="12">
        <f>C11*B12</f>
        <v>0</v>
      </c>
    </row>
    <row r="13" spans="1:6" x14ac:dyDescent="0.25">
      <c r="A13" s="108" t="s">
        <v>44</v>
      </c>
      <c r="B13" s="109"/>
      <c r="C13" s="12">
        <f>C11-C12</f>
        <v>0</v>
      </c>
    </row>
    <row r="14" spans="1:6" x14ac:dyDescent="0.25">
      <c r="A14" s="108" t="s">
        <v>26</v>
      </c>
      <c r="B14" s="109"/>
      <c r="C14" s="12">
        <f>'Table one'!I24</f>
        <v>0</v>
      </c>
    </row>
    <row r="15" spans="1:6" x14ac:dyDescent="0.25">
      <c r="A15" s="108" t="s">
        <v>27</v>
      </c>
      <c r="B15" s="109"/>
      <c r="C15" s="12">
        <f>'Table one'!L34</f>
        <v>0</v>
      </c>
    </row>
    <row r="16" spans="1:6" x14ac:dyDescent="0.25">
      <c r="A16" s="14"/>
      <c r="B16" s="14"/>
      <c r="C16" s="14"/>
    </row>
    <row r="17" spans="1:3" x14ac:dyDescent="0.25">
      <c r="A17" s="94" t="s">
        <v>24</v>
      </c>
      <c r="B17" s="95"/>
      <c r="C17" s="96"/>
    </row>
    <row r="18" spans="1:3" ht="25.5" customHeight="1" x14ac:dyDescent="0.25">
      <c r="A18" s="102" t="s">
        <v>35</v>
      </c>
      <c r="B18" s="103"/>
      <c r="C18" s="15">
        <f>((C9+C13)*5)+(C15-C14)</f>
        <v>0</v>
      </c>
    </row>
    <row r="19" spans="1:3" x14ac:dyDescent="0.25">
      <c r="A19" s="97" t="s">
        <v>25</v>
      </c>
      <c r="B19" s="98"/>
      <c r="C19" s="99"/>
    </row>
    <row r="20" spans="1:3" x14ac:dyDescent="0.25">
      <c r="A20" s="97" t="s">
        <v>49</v>
      </c>
      <c r="B20" s="98"/>
      <c r="C20" s="99"/>
    </row>
    <row r="21" spans="1:3" ht="26.25" customHeight="1" x14ac:dyDescent="0.25">
      <c r="A21" s="112" t="s">
        <v>36</v>
      </c>
      <c r="B21" s="112"/>
      <c r="C21" s="16">
        <f>((C9+C13)*10)+(C15-C14)</f>
        <v>0</v>
      </c>
    </row>
  </sheetData>
  <dataConsolidate/>
  <mergeCells count="19">
    <mergeCell ref="A2:B2"/>
    <mergeCell ref="A21:B21"/>
    <mergeCell ref="A18:B18"/>
    <mergeCell ref="A1:C1"/>
    <mergeCell ref="A17:C17"/>
    <mergeCell ref="A19:C19"/>
    <mergeCell ref="A20:C20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5:B15"/>
  </mergeCells>
  <dataValidations count="2">
    <dataValidation type="list" allowBlank="1" showInputMessage="1" showErrorMessage="1" sqref="B12">
      <formula1>$F$4:$F$8</formula1>
    </dataValidation>
    <dataValidation type="list" allowBlank="1" showInputMessage="1" showErrorMessage="1" sqref="F12">
      <formula1>$F$4:$F$8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tabSelected="1" workbookViewId="0">
      <selection activeCell="H34" sqref="H34"/>
    </sheetView>
  </sheetViews>
  <sheetFormatPr defaultRowHeight="15" x14ac:dyDescent="0.25"/>
  <sheetData>
    <row r="2" spans="1:4" ht="63.75" x14ac:dyDescent="0.25">
      <c r="A2" s="55" t="s">
        <v>81</v>
      </c>
      <c r="B2" s="55" t="s">
        <v>82</v>
      </c>
      <c r="C2" s="55" t="s">
        <v>37</v>
      </c>
      <c r="D2" s="55" t="s">
        <v>14</v>
      </c>
    </row>
    <row r="3" spans="1:4" x14ac:dyDescent="0.25">
      <c r="B3" s="56" t="s">
        <v>1</v>
      </c>
      <c r="C3" s="56" t="s">
        <v>2</v>
      </c>
      <c r="D3" s="56" t="s">
        <v>3</v>
      </c>
    </row>
    <row r="4" spans="1:4" x14ac:dyDescent="0.25">
      <c r="A4">
        <v>1</v>
      </c>
      <c r="B4" s="19"/>
      <c r="C4" s="19"/>
      <c r="D4" s="19"/>
    </row>
    <row r="5" spans="1:4" x14ac:dyDescent="0.25">
      <c r="A5">
        <v>2</v>
      </c>
      <c r="B5" s="6"/>
      <c r="C5" s="6"/>
      <c r="D5" s="7"/>
    </row>
    <row r="6" spans="1:4" x14ac:dyDescent="0.25">
      <c r="A6">
        <v>3</v>
      </c>
      <c r="B6" s="6"/>
      <c r="C6" s="6"/>
      <c r="D6" s="7"/>
    </row>
    <row r="7" spans="1:4" x14ac:dyDescent="0.25">
      <c r="A7" s="113">
        <v>4</v>
      </c>
      <c r="B7" s="6"/>
      <c r="C7" s="6"/>
      <c r="D7" s="7"/>
    </row>
    <row r="8" spans="1:4" x14ac:dyDescent="0.25">
      <c r="A8" s="113">
        <v>5</v>
      </c>
      <c r="B8" s="6"/>
      <c r="C8" s="6"/>
      <c r="D8" s="7"/>
    </row>
    <row r="9" spans="1:4" x14ac:dyDescent="0.25">
      <c r="A9" s="113">
        <v>6</v>
      </c>
      <c r="B9" s="6"/>
      <c r="C9" s="6"/>
      <c r="D9" s="7"/>
    </row>
    <row r="10" spans="1:4" x14ac:dyDescent="0.25">
      <c r="A10" s="113">
        <v>7</v>
      </c>
      <c r="B10" s="6"/>
      <c r="C10" s="6"/>
      <c r="D10" s="7"/>
    </row>
    <row r="11" spans="1:4" x14ac:dyDescent="0.25">
      <c r="A11" s="113">
        <v>8</v>
      </c>
      <c r="B11" s="6"/>
      <c r="C11" s="6"/>
      <c r="D11" s="7"/>
    </row>
    <row r="12" spans="1:4" x14ac:dyDescent="0.25">
      <c r="A12" s="113">
        <v>9</v>
      </c>
      <c r="B12" s="6"/>
      <c r="C12" s="6"/>
      <c r="D12" s="7"/>
    </row>
    <row r="13" spans="1:4" x14ac:dyDescent="0.25">
      <c r="A13" s="113">
        <v>10</v>
      </c>
      <c r="B13" s="6"/>
      <c r="C13" s="6"/>
      <c r="D13" s="7"/>
    </row>
    <row r="14" spans="1:4" x14ac:dyDescent="0.25">
      <c r="A14" s="113">
        <v>11</v>
      </c>
      <c r="B14" s="6"/>
      <c r="C14" s="6"/>
      <c r="D14" s="7"/>
    </row>
    <row r="15" spans="1:4" x14ac:dyDescent="0.25">
      <c r="A15" s="113">
        <v>12</v>
      </c>
      <c r="B15" s="6"/>
      <c r="C15" s="6"/>
      <c r="D15" s="7"/>
    </row>
    <row r="16" spans="1:4" x14ac:dyDescent="0.25">
      <c r="A16" s="113">
        <v>13</v>
      </c>
      <c r="B16" s="6"/>
      <c r="C16" s="6"/>
      <c r="D16" s="7"/>
    </row>
    <row r="17" spans="1:4" x14ac:dyDescent="0.25">
      <c r="A17" s="113">
        <v>14</v>
      </c>
      <c r="B17" s="6"/>
      <c r="C17" s="6"/>
      <c r="D17" s="7"/>
    </row>
    <row r="18" spans="1:4" x14ac:dyDescent="0.25">
      <c r="A18" s="113">
        <v>15</v>
      </c>
      <c r="B18" s="6"/>
      <c r="C18" s="6"/>
      <c r="D18" s="7"/>
    </row>
    <row r="19" spans="1:4" x14ac:dyDescent="0.25">
      <c r="A19" s="113">
        <v>16</v>
      </c>
      <c r="B19" s="6"/>
      <c r="C19" s="6"/>
      <c r="D19" s="7"/>
    </row>
    <row r="20" spans="1:4" x14ac:dyDescent="0.25">
      <c r="A20" s="113">
        <v>17</v>
      </c>
      <c r="B20" s="6"/>
      <c r="C20" s="6"/>
      <c r="D20" s="7"/>
    </row>
    <row r="21" spans="1:4" x14ac:dyDescent="0.25">
      <c r="A21" s="113">
        <v>18</v>
      </c>
      <c r="B21" s="6"/>
      <c r="C21" s="6"/>
      <c r="D21" s="7"/>
    </row>
    <row r="22" spans="1:4" x14ac:dyDescent="0.25">
      <c r="A22" s="113">
        <v>19</v>
      </c>
      <c r="B22" s="6"/>
      <c r="C22" s="6"/>
      <c r="D22" s="7"/>
    </row>
    <row r="23" spans="1:4" x14ac:dyDescent="0.25">
      <c r="A23" s="113">
        <v>20</v>
      </c>
      <c r="B23" s="6"/>
      <c r="C23" s="6"/>
      <c r="D23" s="7"/>
    </row>
    <row r="24" spans="1:4" x14ac:dyDescent="0.25">
      <c r="A24" s="113">
        <v>21</v>
      </c>
      <c r="B24" s="6"/>
      <c r="C24" s="6"/>
      <c r="D24" s="7"/>
    </row>
    <row r="25" spans="1:4" x14ac:dyDescent="0.25">
      <c r="A25" s="113">
        <v>22</v>
      </c>
      <c r="B25" s="6"/>
      <c r="C25" s="6"/>
      <c r="D25" s="7"/>
    </row>
    <row r="26" spans="1:4" x14ac:dyDescent="0.25">
      <c r="A26" s="113">
        <v>23</v>
      </c>
      <c r="B26" s="6"/>
      <c r="C26" s="6"/>
      <c r="D26" s="7"/>
    </row>
    <row r="27" spans="1:4" x14ac:dyDescent="0.25">
      <c r="A27" s="113">
        <v>24</v>
      </c>
      <c r="B27" s="6"/>
      <c r="C27" s="6"/>
      <c r="D27" s="7"/>
    </row>
    <row r="28" spans="1:4" x14ac:dyDescent="0.25">
      <c r="A28" s="1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grant size and taxes</vt:lpstr>
      <vt:lpstr>Table one</vt:lpstr>
      <vt:lpstr>simplified income statement</vt:lpstr>
      <vt:lpstr>Bill of quantities</vt:lpstr>
      <vt:lpstr>effluent</vt:lpstr>
      <vt:lpstr>grantrates</vt:lpstr>
      <vt:lpstr>rate</vt:lpstr>
      <vt:lpstr>taxation</vt:lpstr>
      <vt:lpstr>turnover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DPSA</dc:creator>
  <cp:lastModifiedBy>Denisa Laci</cp:lastModifiedBy>
  <cp:lastPrinted>2018-04-16T11:56:55Z</cp:lastPrinted>
  <dcterms:created xsi:type="dcterms:W3CDTF">2015-06-10T08:18:54Z</dcterms:created>
  <dcterms:modified xsi:type="dcterms:W3CDTF">2020-11-16T11:45:48Z</dcterms:modified>
</cp:coreProperties>
</file>