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Users\entela.kola\Desktop\TRANSPARENCA\Buxheti plani shpenzimeve per vitin financiar ne vijim dhe vitet e kaluara\Viti 2021\"/>
    </mc:Choice>
  </mc:AlternateContent>
  <xr:revisionPtr revIDLastSave="0" documentId="13_ncr:1_{1F127BCE-2ED0-436D-99E6-48981AAAFFF5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Buxheti fillestar" sheetId="2" r:id="rId1"/>
    <sheet name="Investime fillestare 2021-202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 l="1"/>
  <c r="B38" i="2"/>
  <c r="B33" i="2"/>
  <c r="B26" i="2"/>
  <c r="B21" i="2"/>
  <c r="B16" i="2"/>
  <c r="B10" i="2"/>
  <c r="B9" i="2"/>
  <c r="B8" i="2"/>
  <c r="B7" i="2"/>
  <c r="B6" i="2"/>
  <c r="B5" i="2" l="1"/>
  <c r="M126" i="1" l="1"/>
  <c r="L126" i="1"/>
  <c r="K126" i="1"/>
  <c r="M99" i="1"/>
  <c r="L99" i="1"/>
  <c r="K99" i="1"/>
  <c r="M55" i="1"/>
  <c r="L55" i="1"/>
  <c r="K55" i="1"/>
  <c r="M43" i="1"/>
  <c r="L43" i="1"/>
  <c r="K43" i="1"/>
  <c r="M9" i="1"/>
  <c r="L9" i="1"/>
  <c r="K9" i="1"/>
  <c r="M6" i="1"/>
  <c r="L6" i="1"/>
  <c r="K6" i="1"/>
  <c r="M5" i="1" l="1"/>
  <c r="L5" i="1"/>
  <c r="K5" i="1"/>
</calcChain>
</file>

<file path=xl/sharedStrings.xml><?xml version="1.0" encoding="utf-8"?>
<sst xmlns="http://schemas.openxmlformats.org/spreadsheetml/2006/main" count="1216" uniqueCount="296">
  <si>
    <t>MINISTRIA E BUJQESISE DHE ZHVILLIMIT RURAL      PLANI I INVESTIMEVE 2021-2022-2023</t>
  </si>
  <si>
    <t>leke</t>
  </si>
  <si>
    <t>Entiteti I Qeverisjes</t>
  </si>
  <si>
    <t>Ministria e Linjes</t>
  </si>
  <si>
    <t>Kodi i institucionit</t>
  </si>
  <si>
    <t>Emërtimi  institucionit</t>
  </si>
  <si>
    <t>Kapitulli</t>
  </si>
  <si>
    <t>Programi</t>
  </si>
  <si>
    <t>Llogaria ekonomike</t>
  </si>
  <si>
    <t>Kodi i Degës së Thesarit</t>
  </si>
  <si>
    <t>Kodi i Produktit</t>
  </si>
  <si>
    <t>Emërtimi i Produktit</t>
  </si>
  <si>
    <t>Debiti per vitin 2021</t>
  </si>
  <si>
    <t>Debiti per vitin 2022</t>
  </si>
  <si>
    <t>Debiti per vitin 2023</t>
  </si>
  <si>
    <t>MINISTRIA E BUJQESISE DHE ZHVILLIMIT RURAL</t>
  </si>
  <si>
    <t>01110</t>
  </si>
  <si>
    <t>Planifikimi, Menaxhimi dhe Administrimi</t>
  </si>
  <si>
    <t>001</t>
  </si>
  <si>
    <t>05</t>
  </si>
  <si>
    <t>Aparati i MBZHR</t>
  </si>
  <si>
    <t>01</t>
  </si>
  <si>
    <t>18AI901</t>
  </si>
  <si>
    <t>Blerje Pajisje kompjuterike për Aparatin e MBZHR-së</t>
  </si>
  <si>
    <t>2310000</t>
  </si>
  <si>
    <t>18AJ001</t>
  </si>
  <si>
    <t>Rikonstruksion ambjentesh ne MBZHR</t>
  </si>
  <si>
    <t>04220</t>
  </si>
  <si>
    <t>Siguria ushqimore dhe mbrojtja e konsumatorit</t>
  </si>
  <si>
    <t>ISUV</t>
  </si>
  <si>
    <t>18AJ303</t>
  </si>
  <si>
    <t>Ambiente të rikonstruktuara për Institutin e Sigurisë Ushqimore dhe Veterinarisë (godina qëndrore)</t>
  </si>
  <si>
    <t>M051467</t>
  </si>
  <si>
    <t>Blerje pajisjesh laboratorike për ISUV</t>
  </si>
  <si>
    <t>AKU</t>
  </si>
  <si>
    <t>3333</t>
  </si>
  <si>
    <t>19AB601</t>
  </si>
  <si>
    <t>Ambiente të rikonstruktuara për Autoritetin Kombëtar të Ushqimit dhe Drejtoritë Rajonale.</t>
  </si>
  <si>
    <t>3535</t>
  </si>
  <si>
    <t>M050972</t>
  </si>
  <si>
    <t>Blerje e pajisjeve për grupin e inspektimit të AKU</t>
  </si>
  <si>
    <t>AKVMB qendror</t>
  </si>
  <si>
    <t>M050437</t>
  </si>
  <si>
    <t>Krijimi i ambienteve së bashku me pajisje kompjuterike për Autoritetin Kompetent Veterinar (fond I ngrire)</t>
  </si>
  <si>
    <t>18AJ101</t>
  </si>
  <si>
    <t>Blerje pajisje kompjuterike për Autoritetin Kombetar Veterinar dhe Mbrojtjes së Bimëve</t>
  </si>
  <si>
    <t>Blerje Automjet Fuoristrada (Fond I Ngrire)</t>
  </si>
  <si>
    <t>Drejtoria Rajonale e SHVMB Tirane</t>
  </si>
  <si>
    <t>Drejtoria Rajonale e SHVMB Elbasan</t>
  </si>
  <si>
    <t>0808</t>
  </si>
  <si>
    <t>Drejtoria Rajonale e SHVMB Shkoder</t>
  </si>
  <si>
    <t>Drejtoria Rajonale e SHVMB Vlore</t>
  </si>
  <si>
    <t>3737</t>
  </si>
  <si>
    <t>M051490</t>
  </si>
  <si>
    <t>Rikonstruksion ambjente dhe pajisje me mobilje zyrash</t>
  </si>
  <si>
    <t xml:space="preserve">M050437 </t>
  </si>
  <si>
    <t>Rikonstruksion ambjente dhe pajisje me mobilje zyrash (fond I ngrire)</t>
  </si>
  <si>
    <t>Blerje pajisje kompjuterike për Agjensinë Rajonale të Shërbimit Veterinar dhe Mbrojtjes së Bimëve</t>
  </si>
  <si>
    <t>Blerje pajisje pune për Agjensinë Rajonale të Shërbimit Veterinar dhe Mbrojtjes së Bimëve</t>
  </si>
  <si>
    <t>02</t>
  </si>
  <si>
    <t>GM05054</t>
  </si>
  <si>
    <t>Dokumenti Sektorial për Sigurinë Ushqimore dhe Veterinarinë IPA II</t>
  </si>
  <si>
    <t>03</t>
  </si>
  <si>
    <t>19AB702</t>
  </si>
  <si>
    <t>Monitorimi për vaksinimin e sëmundjes së tërbimit III (IPA 2017)</t>
  </si>
  <si>
    <t>04</t>
  </si>
  <si>
    <t>19AB703</t>
  </si>
  <si>
    <t>Mbështetje për masat kundër etheve afrikane të derrave (projekt i Komisionit Evropian)</t>
  </si>
  <si>
    <t>19AB701</t>
  </si>
  <si>
    <t>Kontrolli dhe çrrënjosja e sëmundjes së tërbimit III (IPA 2017)</t>
  </si>
  <si>
    <t>18AJ307</t>
  </si>
  <si>
    <t>Mbeshtetje per zhvillimin strukturor te sigurise ushqimore</t>
  </si>
  <si>
    <t>04230</t>
  </si>
  <si>
    <t>Mbeshtetje per Peshkimin</t>
  </si>
  <si>
    <t>18AJ601</t>
  </si>
  <si>
    <t>Ndertimi i Tregut te peshkut Vlore</t>
  </si>
  <si>
    <t>19AI002</t>
  </si>
  <si>
    <t>Hartim i projekt idese dhe projekt zbatimi per objektin "Thellimi i kanalit hyres ne Portin e  Peshkimit Vlore"</t>
  </si>
  <si>
    <t>19AI003</t>
  </si>
  <si>
    <t>Hartim i projekt idese dhe projekt zbatimi per objektin "Thellimi i grykederdhjes te kanalit Butrint me detin"</t>
  </si>
  <si>
    <t>19AF501</t>
  </si>
  <si>
    <t>Permiresimi i sistemit VMS</t>
  </si>
  <si>
    <t>19AB801</t>
  </si>
  <si>
    <t>Mbeshtetje per zhvillimin e tregjeve dhe prodhimtarise detare.</t>
  </si>
  <si>
    <t>TVSH Mbeshtetje per zhvillimin e tregjeve dhe prodhimtarise detare.</t>
  </si>
  <si>
    <t>18AJ703</t>
  </si>
  <si>
    <t>Dizenjimi I nje porti peshkimi - IPA 2016</t>
  </si>
  <si>
    <t>18AJ701</t>
  </si>
  <si>
    <t>Dokumenti sektorial per Peshkimi financimi i huaj IPA II</t>
  </si>
  <si>
    <t>DSHPA</t>
  </si>
  <si>
    <t>Projekti i thellimit të grykëderdhjes së kanalit të Butrintit me detin dhe porti I vlores</t>
  </si>
  <si>
    <t>19AI004</t>
  </si>
  <si>
    <t>Permiresimi i infratruktures se peshkimit</t>
  </si>
  <si>
    <t>04240</t>
  </si>
  <si>
    <t>Menaxhimi i infrastruktures se kullimit dhe ujitjes</t>
  </si>
  <si>
    <t>18AJ802</t>
  </si>
  <si>
    <t>Kanali Ujites Ndroq Callik,  Faza II-te (Segmenti  nga dalja e Sifonit Erzen e ne vazhdim K 4030 m)</t>
  </si>
  <si>
    <t>18AJ805</t>
  </si>
  <si>
    <t>GJU 1, Dropull Poshtem Rezervuari  Dofti (Rez. Lume + Stp.p)</t>
  </si>
  <si>
    <t>18AJ807</t>
  </si>
  <si>
    <t>Skema Ujitese Armen (Peshkepi-Armen), Selenice</t>
  </si>
  <si>
    <t>18AJ808</t>
  </si>
  <si>
    <t xml:space="preserve">Rehabilitim i kanalit ujites  Berat - Ura e Kuçit - Berat </t>
  </si>
  <si>
    <t>18AJ806</t>
  </si>
  <si>
    <t>Kanali Ujites Postribe</t>
  </si>
  <si>
    <t>18AK312</t>
  </si>
  <si>
    <t>Rehabilitimi i diges se rezervuarit Shtoder, Shkoder</t>
  </si>
  <si>
    <t>DUK Durres</t>
  </si>
  <si>
    <t>0707</t>
  </si>
  <si>
    <t>18AJ809</t>
  </si>
  <si>
    <t>Riparime ne Kanalin Ujites Peqin-Kavaje</t>
  </si>
  <si>
    <t>Aparati I MBZHR</t>
  </si>
  <si>
    <t>18AJ901</t>
  </si>
  <si>
    <t>Objekte ujitje per vitin 2021-2022-2023</t>
  </si>
  <si>
    <t>18AJ940</t>
  </si>
  <si>
    <t>Mbrojtje nga lumi Drin i Zi, Zalli i Sines, Lot 2</t>
  </si>
  <si>
    <t>18AK316</t>
  </si>
  <si>
    <t>Argjinatura Bregdetare, Durres</t>
  </si>
  <si>
    <t>18AK313</t>
  </si>
  <si>
    <t>Mbrojtja nga Lumi Vjosa të rrugës Ura e Leklit-Këlcyrë</t>
  </si>
  <si>
    <t>18AK318</t>
  </si>
  <si>
    <t>Mbrojtje nga lumi Vjose Fusha Hekal Mollajt</t>
  </si>
  <si>
    <t>18AK315</t>
  </si>
  <si>
    <t>Mbrojtje nga Lumi Seman ne Zhelizhan dhe Toshkez</t>
  </si>
  <si>
    <t>DUK Fier</t>
  </si>
  <si>
    <t>0909</t>
  </si>
  <si>
    <t>18AK334</t>
  </si>
  <si>
    <t xml:space="preserve">Rikonstruksion i Argjinatures se Selevecit,Vlore </t>
  </si>
  <si>
    <t>18AK314</t>
  </si>
  <si>
    <t>Mbrojtje nga permbytjet nga lumi Osum ne Starove, Berat</t>
  </si>
  <si>
    <t>18AK321</t>
  </si>
  <si>
    <t>Mbrojtje nga lumi Shkumbin ne lagjen Belvedere - Shushice (Faza 2)</t>
  </si>
  <si>
    <t>DUK Korçe</t>
  </si>
  <si>
    <t>1515</t>
  </si>
  <si>
    <t>Mbr.nga permb.nga lumi Osum ne Uznove ,Berat (Fond I ngrire)</t>
  </si>
  <si>
    <t>18AK326</t>
  </si>
  <si>
    <t>Mbrojtja nga gerryerja, krahu i majte i lumit Shkumbin, zona nga mbrojtja ekzistuese ne Muriqan deri tek zona e quajtur Shelgu ne Cerrik</t>
  </si>
  <si>
    <t>18AK323</t>
  </si>
  <si>
    <t>Rehabilitim i KUL Mamurras</t>
  </si>
  <si>
    <t>DUK Lezhe</t>
  </si>
  <si>
    <t>2020</t>
  </si>
  <si>
    <t>Rehabilitimi i KUL Sanxhak, Kurbin (Fond I ngrire)</t>
  </si>
  <si>
    <t>18AK328</t>
  </si>
  <si>
    <t>Mbrojtje nga permbytja lumi Drin, perballe harkut te Berdices, Shkoder</t>
  </si>
  <si>
    <t>Mbrojtje nga lumi Fan, fshati Rreth i Eperm Mirdite (Fond I ngrire)</t>
  </si>
  <si>
    <t>18AK330</t>
  </si>
  <si>
    <t>Mbrojtje dhe perforcim Argjinature (L 140 m ne KUL Beden-Lume) ne fshatin Luz i Vogel</t>
  </si>
  <si>
    <t>18AK331</t>
  </si>
  <si>
    <t>Argjinatura Mbrojtese nga lumi Shkumbin ne fshatin Ullishtaj - Paper</t>
  </si>
  <si>
    <t>Objekte per vitin 2022-2023  (Fond I ngrire)</t>
  </si>
  <si>
    <t>Mbrojtje lumore e zones perendimore te qytetit Librazhd (Fond I ngrire)</t>
  </si>
  <si>
    <t>Fondi 1 miliarde leke per objekte te bashikive dhe DUK (me VKM)</t>
  </si>
  <si>
    <t>18AK201</t>
  </si>
  <si>
    <t>Rehabilitimi i hidrovorit te Çukes ne Sarande</t>
  </si>
  <si>
    <t>18AK205</t>
  </si>
  <si>
    <t>Hidrovori Divjake</t>
  </si>
  <si>
    <t>Rehabilitim hidrovorit te Karavastase    (Fond I ngrire)</t>
  </si>
  <si>
    <t>18AK204</t>
  </si>
  <si>
    <t>Rehabilitimi i hidrovorit Shllinxa, Kurbin</t>
  </si>
  <si>
    <t>Rikonstruksion i Godines se hidrovorit Droje (Fond I ngrire)</t>
  </si>
  <si>
    <t>Rikonstruksion i Godines se hidrovorit Balldre (Fond I ngrire)</t>
  </si>
  <si>
    <t>Objekte te reja per vitin 2021-2022-2023 (Fond I ngrire)</t>
  </si>
  <si>
    <t>Njesia e projektit IBRD</t>
  </si>
  <si>
    <t>KM05016</t>
  </si>
  <si>
    <t>Projekti IBRD Rehabilitimi i Skemave Ujitese</t>
  </si>
  <si>
    <t>M051029</t>
  </si>
  <si>
    <t>KL per Projektin  IBRD Rehabilitimi i Skemave Ujitese</t>
  </si>
  <si>
    <t>TVSH per Projektin  IBRD Rehabilitimi i Skemave Ujitese</t>
  </si>
  <si>
    <t>M051202</t>
  </si>
  <si>
    <t>Studim e Projektim</t>
  </si>
  <si>
    <t>2300000</t>
  </si>
  <si>
    <t>04250</t>
  </si>
  <si>
    <t>Zhvillimi Rural duke mbesht. Prodh. Bujq, Blek, Agroind dhe Market.</t>
  </si>
  <si>
    <t>19AF701</t>
  </si>
  <si>
    <t>Modernizimi i bujqësisë nëpërmjet realizmit të “kartës së fermerit” dhe sistemit të monitorimit agro-meteorologjik”,</t>
  </si>
  <si>
    <t>19AF702 </t>
  </si>
  <si>
    <t>Sistem &amp; pajisje per naften pa taksa</t>
  </si>
  <si>
    <t>AZHBR</t>
  </si>
  <si>
    <t>18AK601</t>
  </si>
  <si>
    <t>Blerje paisje  kompjuterike AZHBR</t>
  </si>
  <si>
    <t>Fond i ngrire</t>
  </si>
  <si>
    <t>M050466</t>
  </si>
  <si>
    <t>Blerje pajisje mobilje ne  AZHBR</t>
  </si>
  <si>
    <t>Blerje kamera sigurie per Agropikat ne  AZHBR (fond I ngrire)</t>
  </si>
  <si>
    <t>Agjencia Kombetare e Duhan Cigareve</t>
  </si>
  <si>
    <t>18CD901</t>
  </si>
  <si>
    <t>Blerje Paisje te ndryshme ne  AKDC</t>
  </si>
  <si>
    <t>Enti Shteteror I Farnave dhe Fidaneve</t>
  </si>
  <si>
    <t>M050041</t>
  </si>
  <si>
    <t>Blerje Paisje zyra per ESHF</t>
  </si>
  <si>
    <t>M050368</t>
  </si>
  <si>
    <t>Blerje pajisje kompjuterike e lab per  ESHF</t>
  </si>
  <si>
    <t>M051377</t>
  </si>
  <si>
    <t xml:space="preserve">Bashkefinancim me kosto lokale "Fondi I garancise se BERZH" </t>
  </si>
  <si>
    <t>GM05042</t>
  </si>
  <si>
    <t>Mbështetje për modernizimin e Sektorit të blegtorisë në Shqipëri, IPA 2013</t>
  </si>
  <si>
    <t>M051459</t>
  </si>
  <si>
    <t>TVSH "Mbeshtetje per  modernizimin e Sektorit te Blegtorise ne Shqiperi" IPA 2013</t>
  </si>
  <si>
    <t>18AL101</t>
  </si>
  <si>
    <t xml:space="preserve">Projekti sherbimeve mjedisore </t>
  </si>
  <si>
    <t>18AL301</t>
  </si>
  <si>
    <t xml:space="preserve">Përfitues nga Programi IPARD II </t>
  </si>
  <si>
    <t>Bashkefinancim me Kosto Lokale IPARD II</t>
  </si>
  <si>
    <t>18CF201</t>
  </si>
  <si>
    <t>GIZ - Zhvillimi I qendrueshem ne zonat rurale ne Shqiperi - SDRA</t>
  </si>
  <si>
    <t>18AL305</t>
  </si>
  <si>
    <t>Bashkefinancim me Kosto Lokale per  Zhvillimi I qendrueshem ne zonat rurale ne Shqiperi - SDRA</t>
  </si>
  <si>
    <t>Bashkefinancim me TVSH per  Zhvillimi I qendrueshem ne zonat rurale ne Shqiperi - SDRA</t>
  </si>
  <si>
    <t>18AL304</t>
  </si>
  <si>
    <t xml:space="preserve">Projekti FOOD4HEALTH </t>
  </si>
  <si>
    <t xml:space="preserve"> Bashkëfinancim me kosto lokale për projektin "Food4health"</t>
  </si>
  <si>
    <t>KM05019</t>
  </si>
  <si>
    <t>Protokolli Italian - Programi - Per zhvillimin e qendrueshem te sektorit te ullinjve</t>
  </si>
  <si>
    <t>M051329</t>
  </si>
  <si>
    <t>Bashkefinancim per Protokolli Italian - Programi - Per zhvillimin e qendrueshem te sektorit te ullinjve</t>
  </si>
  <si>
    <t>KM05018</t>
  </si>
  <si>
    <t>Protokolli Italian-Programi- Fuqizimi I agjensise per zhvillimin bujqesor dhe rural per disbursimin e granteve ne bujqesi</t>
  </si>
  <si>
    <t>M051313</t>
  </si>
  <si>
    <t>Bashkefinancim per Protokolli Italian-Programi- Fuqizimi I agjensise per zhvillimin bujqesor dhe rural per disbursimin e granteve ne bujqesi</t>
  </si>
  <si>
    <t>KM05020</t>
  </si>
  <si>
    <t>Protokolli Italian-Projekti pilot per krijimin e eksperimentimin e nje sistemi te sigurimeve te lehtesuara per mbilimin e rreziqeve ne bujqesi</t>
  </si>
  <si>
    <t>M051118</t>
  </si>
  <si>
    <t>Protokolli Italian-Projekti pilot per krijimin e eksperimentimin e nje sistemi te sigurimeve te lehtesuara per mbulimin e rreziqeve ne bujqesi</t>
  </si>
  <si>
    <t>04860</t>
  </si>
  <si>
    <t>Keshillimi dhe Informacioni Bujqesor</t>
  </si>
  <si>
    <t>QTTB- Vlorë</t>
  </si>
  <si>
    <t>18AL515</t>
  </si>
  <si>
    <t>Ndërtim sistemi ujitës për QTTB Vlorë Faza e III-të</t>
  </si>
  <si>
    <t>QTTB- Lushnje</t>
  </si>
  <si>
    <t>0922</t>
  </si>
  <si>
    <t>Studim Projektim për ndërtimin e serrës në QTTB Lushnjë  (Fond I ngrire)</t>
  </si>
  <si>
    <t>Ndërtim serre në bazën Eksperimentale të QTTB Lushnjë  (Fond I ngrire)</t>
  </si>
  <si>
    <t>QTTB - Fushe- Krujë</t>
  </si>
  <si>
    <t>0716</t>
  </si>
  <si>
    <t>18AL516</t>
  </si>
  <si>
    <t xml:space="preserve">Ndërtim magazine në QTTB Fushë Krujë </t>
  </si>
  <si>
    <t>QTTB- Shkodër</t>
  </si>
  <si>
    <t>18AL610</t>
  </si>
  <si>
    <t xml:space="preserve">Blerje traktori nga QTTB Shkodër </t>
  </si>
  <si>
    <t>QTTB -Korçë</t>
  </si>
  <si>
    <t>18AL611</t>
  </si>
  <si>
    <t xml:space="preserve">Blerje makinë korrrëse dhe mbledhëse nga QTTB Korçë </t>
  </si>
  <si>
    <t>AREB-Shkodër</t>
  </si>
  <si>
    <t>18AL405</t>
  </si>
  <si>
    <t xml:space="preserve">Blerje pajisjesh kompjuterike në AREB Shkodër </t>
  </si>
  <si>
    <t>AREB -Lushnjë</t>
  </si>
  <si>
    <t>18AL406</t>
  </si>
  <si>
    <t xml:space="preserve">Blerje pajisjesh kompjuterike në AREB Lushnjë  </t>
  </si>
  <si>
    <t>AREB -Korçë</t>
  </si>
  <si>
    <t>18AL404</t>
  </si>
  <si>
    <t>Blerje pajisjesh kompjuterike në AREB Korçë</t>
  </si>
  <si>
    <t>QTTB- Korçë</t>
  </si>
  <si>
    <t>18AL517</t>
  </si>
  <si>
    <t>Rikonstruksion magazinash Qendër në QTTB Korçë</t>
  </si>
  <si>
    <t>18AL518</t>
  </si>
  <si>
    <t>Instalim sistem ujitës në QTTB Fushë Krujë</t>
  </si>
  <si>
    <t>QTTB-Vlorë</t>
  </si>
  <si>
    <t>18AL612</t>
  </si>
  <si>
    <t>Blerje pajisje laboratorike në QTTB Vlorë</t>
  </si>
  <si>
    <t>18AL519</t>
  </si>
  <si>
    <t xml:space="preserve">Rikonstruksion i Laboratorit ëe QTTB Shkodër </t>
  </si>
  <si>
    <t>18AL520</t>
  </si>
  <si>
    <t>Rrethim I bazës eksperimentale në QTTB Vlorë</t>
  </si>
  <si>
    <t>19AF601</t>
  </si>
  <si>
    <t xml:space="preserve">Godinë e rikonsktruktuar dhe stallë lopësh e ndërtuar në QTTB Fushë Kujë </t>
  </si>
  <si>
    <t>SEKRETAR I PËRGJITHSHËM</t>
  </si>
  <si>
    <t xml:space="preserve"> </t>
  </si>
  <si>
    <t>Enea  Hoti</t>
  </si>
  <si>
    <t>Punoi;</t>
  </si>
  <si>
    <t>Adriana Nasi</t>
  </si>
  <si>
    <t>Pranoi</t>
  </si>
  <si>
    <t>Entela Kola</t>
  </si>
  <si>
    <t>Miratoi;</t>
  </si>
  <si>
    <t>Agron Vata</t>
  </si>
  <si>
    <t>Ardian Maçi</t>
  </si>
  <si>
    <t>ne 000/leke</t>
  </si>
  <si>
    <t>E M Ë R T I M I I PROGRAMIT</t>
  </si>
  <si>
    <t>Krahasim me  2021</t>
  </si>
  <si>
    <t xml:space="preserve">TOTALI  PROGRAMEVE </t>
  </si>
  <si>
    <t>SHPENZIME per Fond Pagash</t>
  </si>
  <si>
    <t xml:space="preserve">SHPENZIME Operative </t>
  </si>
  <si>
    <t>IINVESTIME Te Brendeshme</t>
  </si>
  <si>
    <t>IINVESTIME Te Huaja</t>
  </si>
  <si>
    <t>Planifikim Menaxhim Administrimi</t>
  </si>
  <si>
    <t>SHPENZIME Operative funksion aparati</t>
  </si>
  <si>
    <t>Shp per kuota nderkombetare</t>
  </si>
  <si>
    <t xml:space="preserve">Siguria Ushqimore dhe Mbrojtja e Konsumatorit  </t>
  </si>
  <si>
    <t xml:space="preserve">Infrastruktura e ujitjes kullimit </t>
  </si>
  <si>
    <t>Zhvillimi rural</t>
  </si>
  <si>
    <t>skema e bujqesise</t>
  </si>
  <si>
    <t>Nafta falas per Fermeret</t>
  </si>
  <si>
    <t>Keshillimi dhe informacioni bujqesor dhe shkenca</t>
  </si>
  <si>
    <t>Menaxhimi  I qend I tokes bujqsore</t>
  </si>
  <si>
    <t>Menaxhimi peshkimit</t>
  </si>
  <si>
    <t>SHPENZIME per Fond Pagash( DSHPA)</t>
  </si>
  <si>
    <t>MBZHR Buxheti  2021 fillestar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</si>
</sst>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/>
    <xf numFmtId="165" fontId="18" fillId="0" borderId="0" applyFont="0" applyFill="0" applyBorder="0" applyAlignment="0" applyProtection="0"/>
    <xf numFmtId="0" fontId="5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3" fontId="6" fillId="3" borderId="5" xfId="3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 wrapText="1"/>
    </xf>
    <xf numFmtId="3" fontId="8" fillId="4" borderId="5" xfId="0" applyNumberFormat="1" applyFont="1" applyFill="1" applyBorder="1" applyAlignment="1" applyProtection="1">
      <alignment horizontal="right" vertical="center" wrapText="1"/>
    </xf>
    <xf numFmtId="3" fontId="8" fillId="4" borderId="6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quotePrefix="1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3" fontId="1" fillId="0" borderId="5" xfId="2" applyNumberFormat="1" applyFont="1" applyBorder="1" applyAlignment="1">
      <alignment horizontal="right" vertical="center"/>
    </xf>
    <xf numFmtId="3" fontId="1" fillId="0" borderId="6" xfId="2" applyNumberFormat="1" applyFont="1" applyBorder="1" applyAlignment="1">
      <alignment horizontal="right" vertical="center"/>
    </xf>
    <xf numFmtId="0" fontId="9" fillId="0" borderId="5" xfId="4" applyNumberFormat="1" applyFont="1" applyFill="1" applyBorder="1" applyAlignment="1" applyProtection="1">
      <alignment horizontal="center" vertical="center" wrapText="1"/>
    </xf>
    <xf numFmtId="0" fontId="13" fillId="4" borderId="5" xfId="0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5" borderId="5" xfId="4" applyNumberFormat="1" applyFont="1" applyFill="1" applyBorder="1" applyAlignment="1" applyProtection="1">
      <alignment horizontal="center" vertical="center" wrapText="1"/>
    </xf>
    <xf numFmtId="3" fontId="1" fillId="0" borderId="5" xfId="2" applyNumberFormat="1" applyFont="1" applyFill="1" applyBorder="1" applyAlignment="1">
      <alignment horizontal="right" vertical="center"/>
    </xf>
    <xf numFmtId="3" fontId="1" fillId="0" borderId="6" xfId="2" applyNumberFormat="1" applyFont="1" applyFill="1" applyBorder="1" applyAlignment="1">
      <alignment horizontal="right" vertical="center"/>
    </xf>
    <xf numFmtId="0" fontId="2" fillId="0" borderId="0" xfId="0" applyFont="1" applyFill="1"/>
    <xf numFmtId="3" fontId="14" fillId="6" borderId="5" xfId="1" applyNumberFormat="1" applyFont="1" applyFill="1" applyBorder="1" applyAlignment="1">
      <alignment horizontal="right" vertical="center" wrapText="1"/>
    </xf>
    <xf numFmtId="49" fontId="14" fillId="6" borderId="5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3" fontId="14" fillId="6" borderId="6" xfId="1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center"/>
    </xf>
    <xf numFmtId="0" fontId="14" fillId="0" borderId="4" xfId="0" applyFont="1" applyBorder="1"/>
    <xf numFmtId="49" fontId="14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/>
    </xf>
    <xf numFmtId="49" fontId="14" fillId="6" borderId="5" xfId="0" applyNumberFormat="1" applyFont="1" applyFill="1" applyBorder="1" applyAlignment="1">
      <alignment horizontal="center"/>
    </xf>
    <xf numFmtId="0" fontId="14" fillId="6" borderId="5" xfId="5" applyFont="1" applyFill="1" applyBorder="1" applyAlignment="1">
      <alignment horizontal="left" vertical="center" wrapText="1"/>
    </xf>
    <xf numFmtId="164" fontId="14" fillId="6" borderId="5" xfId="1" applyNumberFormat="1" applyFont="1" applyFill="1" applyBorder="1" applyAlignment="1">
      <alignment horizontal="center" vertical="center" wrapText="1"/>
    </xf>
    <xf numFmtId="164" fontId="14" fillId="6" borderId="6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5" xfId="0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/>
    </xf>
    <xf numFmtId="0" fontId="14" fillId="0" borderId="5" xfId="5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/>
    </xf>
    <xf numFmtId="0" fontId="14" fillId="6" borderId="5" xfId="6" applyFont="1" applyFill="1" applyBorder="1" applyAlignment="1">
      <alignment horizontal="justify" vertical="center" wrapText="1"/>
    </xf>
    <xf numFmtId="0" fontId="16" fillId="0" borderId="0" xfId="0" applyFont="1" applyFill="1"/>
    <xf numFmtId="0" fontId="14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7" fillId="7" borderId="5" xfId="5" applyFont="1" applyFill="1" applyBorder="1" applyAlignment="1">
      <alignment horizontal="left" vertical="center" wrapText="1"/>
    </xf>
    <xf numFmtId="3" fontId="17" fillId="7" borderId="6" xfId="7" applyNumberFormat="1" applyFont="1" applyFill="1" applyBorder="1" applyAlignment="1">
      <alignment horizontal="right" vertical="center" wrapText="1"/>
    </xf>
    <xf numFmtId="3" fontId="17" fillId="0" borderId="6" xfId="5" applyNumberFormat="1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/>
    </xf>
    <xf numFmtId="3" fontId="19" fillId="6" borderId="5" xfId="1" applyNumberFormat="1" applyFont="1" applyFill="1" applyBorder="1"/>
    <xf numFmtId="3" fontId="14" fillId="6" borderId="5" xfId="7" applyNumberFormat="1" applyFont="1" applyFill="1" applyBorder="1" applyAlignment="1">
      <alignment horizontal="right" vertical="center" wrapText="1"/>
    </xf>
    <xf numFmtId="3" fontId="14" fillId="6" borderId="6" xfId="7" applyNumberFormat="1" applyFont="1" applyFill="1" applyBorder="1" applyAlignment="1">
      <alignment horizontal="right" vertical="center" wrapText="1"/>
    </xf>
    <xf numFmtId="3" fontId="17" fillId="6" borderId="5" xfId="5" applyNumberFormat="1" applyFont="1" applyFill="1" applyBorder="1" applyAlignment="1">
      <alignment horizontal="center" wrapText="1"/>
    </xf>
    <xf numFmtId="3" fontId="14" fillId="0" borderId="5" xfId="5" applyNumberFormat="1" applyFont="1" applyFill="1" applyBorder="1" applyAlignment="1">
      <alignment horizontal="right" vertical="center" wrapText="1"/>
    </xf>
    <xf numFmtId="3" fontId="14" fillId="0" borderId="6" xfId="5" applyNumberFormat="1" applyFont="1" applyFill="1" applyBorder="1" applyAlignment="1">
      <alignment horizontal="right" vertical="center" wrapText="1"/>
    </xf>
    <xf numFmtId="0" fontId="9" fillId="0" borderId="5" xfId="4" applyNumberFormat="1" applyFont="1" applyFill="1" applyBorder="1" applyAlignment="1" applyProtection="1">
      <alignment horizontal="left" vertical="center" wrapText="1"/>
    </xf>
    <xf numFmtId="49" fontId="14" fillId="2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3" fontId="14" fillId="0" borderId="5" xfId="5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3" fontId="14" fillId="0" borderId="5" xfId="5" applyNumberFormat="1" applyFont="1" applyFill="1" applyBorder="1" applyAlignment="1">
      <alignment horizontal="center" wrapText="1"/>
    </xf>
    <xf numFmtId="0" fontId="8" fillId="4" borderId="4" xfId="0" applyNumberFormat="1" applyFont="1" applyFill="1" applyBorder="1" applyAlignment="1" applyProtection="1">
      <alignment horizontal="center" wrapText="1"/>
    </xf>
    <xf numFmtId="0" fontId="8" fillId="4" borderId="5" xfId="0" applyNumberFormat="1" applyFont="1" applyFill="1" applyBorder="1" applyAlignment="1" applyProtection="1">
      <alignment horizontal="center" wrapText="1"/>
    </xf>
    <xf numFmtId="49" fontId="8" fillId="4" borderId="5" xfId="0" applyNumberFormat="1" applyFont="1" applyFill="1" applyBorder="1" applyAlignment="1" applyProtection="1">
      <alignment horizontal="center" wrapText="1"/>
    </xf>
    <xf numFmtId="3" fontId="8" fillId="4" borderId="5" xfId="0" applyNumberFormat="1" applyFont="1" applyFill="1" applyBorder="1" applyAlignment="1" applyProtection="1">
      <alignment horizontal="right" wrapText="1"/>
    </xf>
    <xf numFmtId="3" fontId="8" fillId="4" borderId="6" xfId="0" applyNumberFormat="1" applyFont="1" applyFill="1" applyBorder="1" applyAlignment="1" applyProtection="1">
      <alignment horizontal="right" wrapText="1"/>
    </xf>
    <xf numFmtId="0" fontId="9" fillId="0" borderId="4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wrapText="1"/>
    </xf>
    <xf numFmtId="0" fontId="20" fillId="0" borderId="5" xfId="0" applyFont="1" applyFill="1" applyBorder="1" applyAlignment="1">
      <alignment horizontal="left" wrapText="1"/>
    </xf>
    <xf numFmtId="49" fontId="9" fillId="0" borderId="5" xfId="0" applyNumberFormat="1" applyFont="1" applyFill="1" applyBorder="1" applyAlignment="1" applyProtection="1">
      <alignment horizontal="center" wrapText="1"/>
    </xf>
    <xf numFmtId="49" fontId="9" fillId="0" borderId="5" xfId="0" quotePrefix="1" applyNumberFormat="1" applyFont="1" applyFill="1" applyBorder="1" applyAlignment="1" applyProtection="1">
      <alignment horizontal="center" wrapText="1"/>
    </xf>
    <xf numFmtId="0" fontId="9" fillId="7" borderId="5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left" wrapText="1"/>
    </xf>
    <xf numFmtId="3" fontId="11" fillId="0" borderId="5" xfId="0" applyNumberFormat="1" applyFont="1" applyFill="1" applyBorder="1" applyAlignment="1" applyProtection="1">
      <alignment horizontal="right" wrapText="1"/>
    </xf>
    <xf numFmtId="3" fontId="1" fillId="0" borderId="5" xfId="2" applyNumberFormat="1" applyFont="1" applyBorder="1" applyAlignment="1">
      <alignment horizontal="right"/>
    </xf>
    <xf numFmtId="3" fontId="1" fillId="0" borderId="6" xfId="2" applyNumberFormat="1" applyFont="1" applyBorder="1" applyAlignment="1">
      <alignment horizontal="right"/>
    </xf>
    <xf numFmtId="0" fontId="14" fillId="0" borderId="0" xfId="8" applyFont="1"/>
    <xf numFmtId="0" fontId="9" fillId="0" borderId="7" xfId="0" applyNumberFormat="1" applyFont="1" applyFill="1" applyBorder="1" applyAlignment="1" applyProtection="1">
      <alignment horizontal="center" wrapText="1"/>
    </xf>
    <xf numFmtId="0" fontId="9" fillId="0" borderId="8" xfId="0" applyNumberFormat="1" applyFont="1" applyFill="1" applyBorder="1" applyAlignment="1" applyProtection="1">
      <alignment horizontal="center" wrapText="1"/>
    </xf>
    <xf numFmtId="0" fontId="20" fillId="0" borderId="8" xfId="0" applyFont="1" applyFill="1" applyBorder="1" applyAlignment="1">
      <alignment horizontal="left" wrapText="1"/>
    </xf>
    <xf numFmtId="49" fontId="9" fillId="0" borderId="8" xfId="0" applyNumberFormat="1" applyFont="1" applyFill="1" applyBorder="1" applyAlignment="1" applyProtection="1">
      <alignment horizontal="center" wrapText="1"/>
    </xf>
    <xf numFmtId="49" fontId="9" fillId="0" borderId="8" xfId="0" quotePrefix="1" applyNumberFormat="1" applyFont="1" applyFill="1" applyBorder="1" applyAlignment="1" applyProtection="1">
      <alignment horizontal="center" wrapText="1"/>
    </xf>
    <xf numFmtId="0" fontId="9" fillId="0" borderId="8" xfId="0" applyNumberFormat="1" applyFont="1" applyFill="1" applyBorder="1" applyAlignment="1" applyProtection="1">
      <alignment horizontal="left" wrapText="1"/>
    </xf>
    <xf numFmtId="3" fontId="11" fillId="0" borderId="8" xfId="0" applyNumberFormat="1" applyFont="1" applyFill="1" applyBorder="1" applyAlignment="1" applyProtection="1">
      <alignment horizontal="right" wrapText="1"/>
    </xf>
    <xf numFmtId="3" fontId="1" fillId="0" borderId="8" xfId="2" applyNumberFormat="1" applyFont="1" applyBorder="1" applyAlignment="1">
      <alignment horizontal="right"/>
    </xf>
    <xf numFmtId="3" fontId="1" fillId="0" borderId="9" xfId="2" applyNumberFormat="1" applyFont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19" fillId="0" borderId="5" xfId="0" applyFont="1" applyFill="1" applyBorder="1" applyAlignment="1">
      <alignment wrapText="1"/>
    </xf>
    <xf numFmtId="0" fontId="14" fillId="0" borderId="5" xfId="8" applyFont="1" applyFill="1" applyBorder="1" applyAlignment="1">
      <alignment horizontal="left" vertical="center" wrapText="1"/>
    </xf>
    <xf numFmtId="164" fontId="19" fillId="6" borderId="5" xfId="1" applyNumberFormat="1" applyFont="1" applyFill="1" applyBorder="1" applyAlignment="1">
      <alignment horizontal="right"/>
    </xf>
    <xf numFmtId="164" fontId="19" fillId="6" borderId="6" xfId="1" applyNumberFormat="1" applyFont="1" applyFill="1" applyBorder="1" applyAlignment="1">
      <alignment horizontal="right"/>
    </xf>
    <xf numFmtId="0" fontId="14" fillId="0" borderId="0" xfId="0" applyFont="1"/>
    <xf numFmtId="0" fontId="19" fillId="0" borderId="5" xfId="0" applyFont="1" applyBorder="1"/>
    <xf numFmtId="0" fontId="14" fillId="0" borderId="5" xfId="0" applyFont="1" applyBorder="1" applyAlignment="1">
      <alignment wrapText="1"/>
    </xf>
    <xf numFmtId="0" fontId="14" fillId="0" borderId="7" xfId="0" applyFont="1" applyBorder="1"/>
    <xf numFmtId="0" fontId="1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9" fillId="0" borderId="8" xfId="0" applyFont="1" applyBorder="1"/>
    <xf numFmtId="49" fontId="14" fillId="6" borderId="8" xfId="0" applyNumberFormat="1" applyFont="1" applyFill="1" applyBorder="1" applyAlignment="1">
      <alignment horizontal="center" vertical="center"/>
    </xf>
    <xf numFmtId="49" fontId="14" fillId="6" borderId="8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9" fontId="19" fillId="6" borderId="8" xfId="0" applyNumberFormat="1" applyFont="1" applyFill="1" applyBorder="1" applyAlignment="1">
      <alignment vertical="center" wrapText="1"/>
    </xf>
    <xf numFmtId="164" fontId="19" fillId="6" borderId="8" xfId="1" applyNumberFormat="1" applyFont="1" applyFill="1" applyBorder="1" applyAlignment="1">
      <alignment horizontal="right"/>
    </xf>
    <xf numFmtId="0" fontId="14" fillId="0" borderId="9" xfId="6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1" fillId="0" borderId="0" xfId="0" applyFont="1"/>
    <xf numFmtId="0" fontId="23" fillId="0" borderId="0" xfId="0" applyNumberFormat="1" applyFont="1" applyFill="1" applyBorder="1" applyAlignment="1" applyProtection="1">
      <alignment horizontal="center" wrapText="1"/>
      <protection locked="0"/>
    </xf>
    <xf numFmtId="49" fontId="21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wrapText="1"/>
      <protection locked="0"/>
    </xf>
    <xf numFmtId="0" fontId="22" fillId="0" borderId="0" xfId="0" applyFont="1"/>
    <xf numFmtId="0" fontId="24" fillId="7" borderId="1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wrapText="1"/>
    </xf>
    <xf numFmtId="3" fontId="27" fillId="7" borderId="11" xfId="0" applyNumberFormat="1" applyFont="1" applyFill="1" applyBorder="1" applyAlignment="1">
      <alignment horizontal="center" wrapText="1"/>
    </xf>
    <xf numFmtId="0" fontId="28" fillId="7" borderId="4" xfId="0" applyFont="1" applyFill="1" applyBorder="1" applyAlignment="1">
      <alignment wrapText="1"/>
    </xf>
    <xf numFmtId="3" fontId="24" fillId="7" borderId="6" xfId="0" applyNumberFormat="1" applyFont="1" applyFill="1" applyBorder="1" applyAlignment="1">
      <alignment horizontal="right" wrapText="1"/>
    </xf>
    <xf numFmtId="0" fontId="29" fillId="7" borderId="4" xfId="0" applyFont="1" applyFill="1" applyBorder="1" applyAlignment="1">
      <alignment wrapText="1"/>
    </xf>
    <xf numFmtId="0" fontId="30" fillId="7" borderId="4" xfId="0" applyFont="1" applyFill="1" applyBorder="1" applyAlignment="1">
      <alignment wrapText="1"/>
    </xf>
    <xf numFmtId="0" fontId="32" fillId="7" borderId="4" xfId="0" applyFont="1" applyFill="1" applyBorder="1" applyAlignment="1">
      <alignment wrapText="1"/>
    </xf>
    <xf numFmtId="0" fontId="33" fillId="7" borderId="4" xfId="0" applyFont="1" applyFill="1" applyBorder="1" applyAlignment="1">
      <alignment wrapText="1"/>
    </xf>
    <xf numFmtId="0" fontId="30" fillId="7" borderId="4" xfId="0" applyFont="1" applyFill="1" applyBorder="1"/>
    <xf numFmtId="0" fontId="30" fillId="7" borderId="7" xfId="0" applyFont="1" applyFill="1" applyBorder="1"/>
    <xf numFmtId="3" fontId="0" fillId="0" borderId="0" xfId="0" applyNumberFormat="1"/>
    <xf numFmtId="0" fontId="25" fillId="7" borderId="3" xfId="0" applyFont="1" applyFill="1" applyBorder="1" applyAlignment="1">
      <alignment horizontal="center"/>
    </xf>
    <xf numFmtId="0" fontId="25" fillId="7" borderId="9" xfId="0" applyFont="1" applyFill="1" applyBorder="1" applyAlignment="1">
      <alignment horizontal="center" wrapText="1"/>
    </xf>
    <xf numFmtId="3" fontId="24" fillId="7" borderId="6" xfId="0" applyNumberFormat="1" applyFont="1" applyFill="1" applyBorder="1" applyAlignment="1">
      <alignment horizontal="right"/>
    </xf>
    <xf numFmtId="3" fontId="31" fillId="7" borderId="6" xfId="0" applyNumberFormat="1" applyFont="1" applyFill="1" applyBorder="1" applyAlignment="1">
      <alignment horizontal="right"/>
    </xf>
    <xf numFmtId="3" fontId="33" fillId="7" borderId="6" xfId="0" applyNumberFormat="1" applyFont="1" applyFill="1" applyBorder="1" applyAlignment="1">
      <alignment horizontal="right"/>
    </xf>
    <xf numFmtId="3" fontId="31" fillId="7" borderId="9" xfId="0" applyNumberFormat="1" applyFont="1" applyFill="1" applyBorder="1" applyAlignment="1">
      <alignment horizontal="right"/>
    </xf>
  </cellXfs>
  <cellStyles count="9">
    <cellStyle name="Comma" xfId="1" builtinId="3"/>
    <cellStyle name="Comma 8" xfId="7" xr:uid="{00000000-0005-0000-0000-000001000000}"/>
    <cellStyle name="Normal" xfId="0" builtinId="0"/>
    <cellStyle name="Normal 2" xfId="2" xr:uid="{00000000-0005-0000-0000-000003000000}"/>
    <cellStyle name="Normal 3" xfId="6" xr:uid="{00000000-0005-0000-0000-000004000000}"/>
    <cellStyle name="Normal 4" xfId="4" xr:uid="{00000000-0005-0000-0000-000005000000}"/>
    <cellStyle name="Normal_Formati_permbledhese_Investimet 2007" xfId="8" xr:uid="{00000000-0005-0000-0000-000006000000}"/>
    <cellStyle name="Normal_Sheet3" xfId="3" xr:uid="{00000000-0005-0000-0000-000007000000}"/>
    <cellStyle name="Normal_Tabela_Investimeve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4C87-EBCA-41D7-9D45-7A088A1B4E72}">
  <dimension ref="A1:B48"/>
  <sheetViews>
    <sheetView tabSelected="1" workbookViewId="0">
      <selection activeCell="G14" sqref="G14"/>
    </sheetView>
  </sheetViews>
  <sheetFormatPr defaultRowHeight="15" x14ac:dyDescent="0.25"/>
  <cols>
    <col min="1" max="1" width="47" customWidth="1"/>
    <col min="2" max="2" width="29.42578125" customWidth="1"/>
  </cols>
  <sheetData>
    <row r="1" spans="1:2" ht="18.75" x14ac:dyDescent="0.3">
      <c r="A1" s="134" t="s">
        <v>295</v>
      </c>
    </row>
    <row r="2" spans="1:2" ht="19.5" thickBot="1" x14ac:dyDescent="0.35">
      <c r="A2" s="134"/>
      <c r="B2" t="s">
        <v>275</v>
      </c>
    </row>
    <row r="3" spans="1:2" ht="30.75" customHeight="1" x14ac:dyDescent="0.25">
      <c r="A3" s="135" t="s">
        <v>276</v>
      </c>
      <c r="B3" s="148" t="s">
        <v>277</v>
      </c>
    </row>
    <row r="4" spans="1:2" ht="15.75" thickBot="1" x14ac:dyDescent="0.3">
      <c r="A4" s="136"/>
      <c r="B4" s="149">
        <v>2021</v>
      </c>
    </row>
    <row r="5" spans="1:2" ht="15.75" x14ac:dyDescent="0.25">
      <c r="A5" s="137" t="s">
        <v>278</v>
      </c>
      <c r="B5" s="138">
        <f>B10+B16+B21+B26+B33+B38+B43</f>
        <v>12980332</v>
      </c>
    </row>
    <row r="6" spans="1:2" x14ac:dyDescent="0.25">
      <c r="A6" s="139" t="s">
        <v>279</v>
      </c>
      <c r="B6" s="140">
        <f>B11+B17+B22+B27+B34+B39+B44</f>
        <v>2302239</v>
      </c>
    </row>
    <row r="7" spans="1:2" x14ac:dyDescent="0.25">
      <c r="A7" s="139" t="s">
        <v>280</v>
      </c>
      <c r="B7" s="140">
        <f>+B13+B12+B18+B23+B28+B29+B35+B40+B45+B30</f>
        <v>3012000</v>
      </c>
    </row>
    <row r="8" spans="1:2" x14ac:dyDescent="0.25">
      <c r="A8" s="139" t="s">
        <v>281</v>
      </c>
      <c r="B8" s="140">
        <f>B14+B19+B24+B31+B36+B41+B46</f>
        <v>3500000</v>
      </c>
    </row>
    <row r="9" spans="1:2" x14ac:dyDescent="0.25">
      <c r="A9" s="139" t="s">
        <v>282</v>
      </c>
      <c r="B9" s="140">
        <f>B15+B20+B25+B32+B37+B42+B47</f>
        <v>4166093</v>
      </c>
    </row>
    <row r="10" spans="1:2" x14ac:dyDescent="0.25">
      <c r="A10" s="141" t="s">
        <v>283</v>
      </c>
      <c r="B10" s="150">
        <f>SUM(B11:B15)</f>
        <v>327000</v>
      </c>
    </row>
    <row r="11" spans="1:2" x14ac:dyDescent="0.25">
      <c r="A11" s="142" t="s">
        <v>279</v>
      </c>
      <c r="B11" s="151">
        <v>250000</v>
      </c>
    </row>
    <row r="12" spans="1:2" x14ac:dyDescent="0.25">
      <c r="A12" s="142" t="s">
        <v>284</v>
      </c>
      <c r="B12" s="151">
        <v>47000</v>
      </c>
    </row>
    <row r="13" spans="1:2" x14ac:dyDescent="0.25">
      <c r="A13" s="142" t="s">
        <v>285</v>
      </c>
      <c r="B13" s="151">
        <v>20000</v>
      </c>
    </row>
    <row r="14" spans="1:2" x14ac:dyDescent="0.25">
      <c r="A14" s="142" t="s">
        <v>281</v>
      </c>
      <c r="B14" s="151">
        <v>10000</v>
      </c>
    </row>
    <row r="15" spans="1:2" x14ac:dyDescent="0.25">
      <c r="A15" s="142" t="s">
        <v>282</v>
      </c>
      <c r="B15" s="151">
        <v>0</v>
      </c>
    </row>
    <row r="16" spans="1:2" ht="24.75" x14ac:dyDescent="0.25">
      <c r="A16" s="141" t="s">
        <v>286</v>
      </c>
      <c r="B16" s="150">
        <f>B17+B18+B19+B20</f>
        <v>2134099</v>
      </c>
    </row>
    <row r="17" spans="1:2" x14ac:dyDescent="0.25">
      <c r="A17" s="142" t="s">
        <v>279</v>
      </c>
      <c r="B17" s="151">
        <v>1150989</v>
      </c>
    </row>
    <row r="18" spans="1:2" x14ac:dyDescent="0.25">
      <c r="A18" s="143" t="s">
        <v>280</v>
      </c>
      <c r="B18" s="152">
        <v>450000</v>
      </c>
    </row>
    <row r="19" spans="1:2" x14ac:dyDescent="0.25">
      <c r="A19" s="142" t="s">
        <v>281</v>
      </c>
      <c r="B19" s="151">
        <v>235409</v>
      </c>
    </row>
    <row r="20" spans="1:2" x14ac:dyDescent="0.25">
      <c r="A20" s="142" t="s">
        <v>282</v>
      </c>
      <c r="B20" s="151">
        <v>297701</v>
      </c>
    </row>
    <row r="21" spans="1:2" x14ac:dyDescent="0.25">
      <c r="A21" s="141" t="s">
        <v>287</v>
      </c>
      <c r="B21" s="150">
        <f>SUM(B22:B25)</f>
        <v>3893232</v>
      </c>
    </row>
    <row r="22" spans="1:2" x14ac:dyDescent="0.25">
      <c r="A22" s="142" t="s">
        <v>279</v>
      </c>
      <c r="B22" s="151">
        <v>260000</v>
      </c>
    </row>
    <row r="23" spans="1:2" x14ac:dyDescent="0.25">
      <c r="A23" s="142" t="s">
        <v>280</v>
      </c>
      <c r="B23" s="151">
        <v>400000</v>
      </c>
    </row>
    <row r="24" spans="1:2" x14ac:dyDescent="0.25">
      <c r="A24" s="142" t="s">
        <v>281</v>
      </c>
      <c r="B24" s="151">
        <v>2020591</v>
      </c>
    </row>
    <row r="25" spans="1:2" x14ac:dyDescent="0.25">
      <c r="A25" s="142" t="s">
        <v>282</v>
      </c>
      <c r="B25" s="151">
        <v>1212641</v>
      </c>
    </row>
    <row r="26" spans="1:2" x14ac:dyDescent="0.25">
      <c r="A26" s="141" t="s">
        <v>288</v>
      </c>
      <c r="B26" s="150">
        <f>SUM(B27:B32)</f>
        <v>4986031</v>
      </c>
    </row>
    <row r="27" spans="1:2" x14ac:dyDescent="0.25">
      <c r="A27" s="142" t="s">
        <v>279</v>
      </c>
      <c r="B27" s="151">
        <v>201250</v>
      </c>
    </row>
    <row r="28" spans="1:2" x14ac:dyDescent="0.25">
      <c r="A28" s="142" t="s">
        <v>280</v>
      </c>
      <c r="B28" s="151">
        <v>175863</v>
      </c>
    </row>
    <row r="29" spans="1:2" x14ac:dyDescent="0.25">
      <c r="A29" s="144" t="s">
        <v>289</v>
      </c>
      <c r="B29" s="151">
        <v>754137</v>
      </c>
    </row>
    <row r="30" spans="1:2" x14ac:dyDescent="0.25">
      <c r="A30" s="144" t="s">
        <v>290</v>
      </c>
      <c r="B30" s="151">
        <v>1000000</v>
      </c>
    </row>
    <row r="31" spans="1:2" x14ac:dyDescent="0.25">
      <c r="A31" s="142" t="s">
        <v>281</v>
      </c>
      <c r="B31" s="151">
        <v>879000</v>
      </c>
    </row>
    <row r="32" spans="1:2" x14ac:dyDescent="0.25">
      <c r="A32" s="142" t="s">
        <v>282</v>
      </c>
      <c r="B32" s="151">
        <v>1975781</v>
      </c>
    </row>
    <row r="33" spans="1:2" ht="24.75" x14ac:dyDescent="0.25">
      <c r="A33" s="141" t="s">
        <v>291</v>
      </c>
      <c r="B33" s="150">
        <f>SUM(B34:B37)</f>
        <v>572000</v>
      </c>
    </row>
    <row r="34" spans="1:2" x14ac:dyDescent="0.25">
      <c r="A34" s="142" t="s">
        <v>279</v>
      </c>
      <c r="B34" s="151">
        <v>362000</v>
      </c>
    </row>
    <row r="35" spans="1:2" x14ac:dyDescent="0.25">
      <c r="A35" s="142" t="s">
        <v>280</v>
      </c>
      <c r="B35" s="151">
        <v>90000</v>
      </c>
    </row>
    <row r="36" spans="1:2" x14ac:dyDescent="0.25">
      <c r="A36" s="142" t="s">
        <v>281</v>
      </c>
      <c r="B36" s="151">
        <v>120000</v>
      </c>
    </row>
    <row r="37" spans="1:2" x14ac:dyDescent="0.25">
      <c r="A37" s="142" t="s">
        <v>282</v>
      </c>
      <c r="B37" s="151"/>
    </row>
    <row r="38" spans="1:2" x14ac:dyDescent="0.25">
      <c r="A38" s="141" t="s">
        <v>292</v>
      </c>
      <c r="B38" s="150">
        <f>SUM(B39:B42)</f>
        <v>20000</v>
      </c>
    </row>
    <row r="39" spans="1:2" x14ac:dyDescent="0.25">
      <c r="A39" s="142" t="s">
        <v>279</v>
      </c>
      <c r="B39" s="151"/>
    </row>
    <row r="40" spans="1:2" x14ac:dyDescent="0.25">
      <c r="A40" s="142" t="s">
        <v>280</v>
      </c>
      <c r="B40" s="151">
        <v>20000</v>
      </c>
    </row>
    <row r="41" spans="1:2" x14ac:dyDescent="0.25">
      <c r="A41" s="142" t="s">
        <v>281</v>
      </c>
      <c r="B41" s="151"/>
    </row>
    <row r="42" spans="1:2" ht="24.75" customHeight="1" x14ac:dyDescent="0.25">
      <c r="A42" s="145" t="s">
        <v>282</v>
      </c>
      <c r="B42" s="151"/>
    </row>
    <row r="43" spans="1:2" x14ac:dyDescent="0.25">
      <c r="A43" s="141" t="s">
        <v>293</v>
      </c>
      <c r="B43" s="150">
        <f>SUM(B44:B47)</f>
        <v>1047970</v>
      </c>
    </row>
    <row r="44" spans="1:2" x14ac:dyDescent="0.25">
      <c r="A44" s="142" t="s">
        <v>294</v>
      </c>
      <c r="B44" s="151">
        <v>78000</v>
      </c>
    </row>
    <row r="45" spans="1:2" x14ac:dyDescent="0.25">
      <c r="A45" s="142" t="s">
        <v>280</v>
      </c>
      <c r="B45" s="151">
        <v>55000</v>
      </c>
    </row>
    <row r="46" spans="1:2" x14ac:dyDescent="0.25">
      <c r="A46" s="142" t="s">
        <v>281</v>
      </c>
      <c r="B46" s="151">
        <v>235000</v>
      </c>
    </row>
    <row r="47" spans="1:2" ht="15.75" thickBot="1" x14ac:dyDescent="0.3">
      <c r="A47" s="146" t="s">
        <v>282</v>
      </c>
      <c r="B47" s="153">
        <v>679970</v>
      </c>
    </row>
    <row r="48" spans="1:2" x14ac:dyDescent="0.25">
      <c r="B48" s="147"/>
    </row>
  </sheetData>
  <mergeCells count="1"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topLeftCell="D1" workbookViewId="0">
      <selection activeCell="O14" sqref="O14"/>
    </sheetView>
  </sheetViews>
  <sheetFormatPr defaultRowHeight="15.75" outlineLevelCol="1" x14ac:dyDescent="0.25"/>
  <cols>
    <col min="1" max="1" width="7.5703125" style="1" hidden="1" customWidth="1" outlineLevel="1"/>
    <col min="2" max="2" width="7" style="2" hidden="1" customWidth="1" outlineLevel="1"/>
    <col min="3" max="3" width="10.85546875" style="2" hidden="1" customWidth="1" outlineLevel="1"/>
    <col min="4" max="4" width="34.140625" style="1" customWidth="1" collapsed="1"/>
    <col min="5" max="5" width="8" style="3" hidden="1" customWidth="1" outlineLevel="1"/>
    <col min="6" max="6" width="10.5703125" style="3" hidden="1" customWidth="1" outlineLevel="1"/>
    <col min="7" max="7" width="11.140625" style="2" hidden="1" customWidth="1" outlineLevel="1"/>
    <col min="8" max="8" width="9.28515625" style="2" hidden="1" customWidth="1" outlineLevel="1"/>
    <col min="9" max="9" width="12.7109375" style="2" customWidth="1" collapsed="1"/>
    <col min="10" max="10" width="50.7109375" style="1" customWidth="1"/>
    <col min="11" max="11" width="14.85546875" style="129" bestFit="1" customWidth="1"/>
    <col min="12" max="12" width="14" style="129" customWidth="1"/>
    <col min="13" max="13" width="14.85546875" style="129" customWidth="1"/>
    <col min="14" max="14" width="14.28515625" style="1" bestFit="1" customWidth="1"/>
    <col min="15" max="16384" width="9.140625" style="1"/>
  </cols>
  <sheetData>
    <row r="1" spans="1:13" x14ac:dyDescent="0.25">
      <c r="K1" s="4"/>
      <c r="L1" s="4"/>
      <c r="M1" s="4"/>
    </row>
    <row r="2" spans="1:13" s="5" customForma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4"/>
      <c r="M2" s="4"/>
    </row>
    <row r="3" spans="1:13" s="5" customFormat="1" ht="16.5" thickBot="1" x14ac:dyDescent="0.3">
      <c r="B3" s="6"/>
      <c r="C3" s="6"/>
      <c r="E3" s="7"/>
      <c r="F3" s="7"/>
      <c r="G3" s="6"/>
      <c r="H3" s="6"/>
      <c r="I3" s="6"/>
      <c r="K3" s="8"/>
      <c r="L3" s="8"/>
      <c r="M3" s="8" t="s">
        <v>1</v>
      </c>
    </row>
    <row r="4" spans="1:13" ht="63" x14ac:dyDescent="0.25">
      <c r="A4" s="9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0" t="s">
        <v>8</v>
      </c>
      <c r="H4" s="10" t="s">
        <v>9</v>
      </c>
      <c r="I4" s="12" t="s">
        <v>10</v>
      </c>
      <c r="J4" s="13" t="s">
        <v>11</v>
      </c>
      <c r="K4" s="14" t="s">
        <v>12</v>
      </c>
      <c r="L4" s="14" t="s">
        <v>13</v>
      </c>
      <c r="M4" s="15" t="s">
        <v>14</v>
      </c>
    </row>
    <row r="5" spans="1:13" x14ac:dyDescent="0.25">
      <c r="A5" s="16"/>
      <c r="B5" s="17"/>
      <c r="C5" s="17"/>
      <c r="D5" s="17"/>
      <c r="E5" s="18"/>
      <c r="F5" s="18"/>
      <c r="G5" s="17"/>
      <c r="H5" s="17"/>
      <c r="I5" s="19"/>
      <c r="J5" s="20" t="s">
        <v>15</v>
      </c>
      <c r="K5" s="21">
        <f>K6+K9+K43+K55+K126+K99</f>
        <v>7666093000</v>
      </c>
      <c r="L5" s="21">
        <f t="shared" ref="L5:M5" si="0">L6+L9+L43+L55+L126+L99</f>
        <v>5778790000</v>
      </c>
      <c r="M5" s="21">
        <f t="shared" si="0"/>
        <v>6007218000</v>
      </c>
    </row>
    <row r="6" spans="1:13" x14ac:dyDescent="0.25">
      <c r="A6" s="22"/>
      <c r="B6" s="23"/>
      <c r="C6" s="23"/>
      <c r="D6" s="23"/>
      <c r="E6" s="24"/>
      <c r="F6" s="24" t="s">
        <v>16</v>
      </c>
      <c r="G6" s="23"/>
      <c r="H6" s="24"/>
      <c r="I6" s="23"/>
      <c r="J6" s="23" t="s">
        <v>17</v>
      </c>
      <c r="K6" s="25">
        <f>SUM(K7:K8)</f>
        <v>10000000</v>
      </c>
      <c r="L6" s="25">
        <f>SUM(L7:L8)</f>
        <v>40000000</v>
      </c>
      <c r="M6" s="26">
        <f>SUM(M7:M8)</f>
        <v>40000000</v>
      </c>
    </row>
    <row r="7" spans="1:13" ht="31.5" x14ac:dyDescent="0.25">
      <c r="A7" s="27" t="s">
        <v>18</v>
      </c>
      <c r="B7" s="28" t="s">
        <v>19</v>
      </c>
      <c r="C7" s="28">
        <v>1005001</v>
      </c>
      <c r="D7" s="29" t="s">
        <v>20</v>
      </c>
      <c r="E7" s="30" t="s">
        <v>21</v>
      </c>
      <c r="F7" s="31" t="s">
        <v>16</v>
      </c>
      <c r="G7" s="28">
        <v>2300000</v>
      </c>
      <c r="H7" s="30">
        <v>3535</v>
      </c>
      <c r="I7" s="28" t="s">
        <v>22</v>
      </c>
      <c r="J7" s="32" t="s">
        <v>23</v>
      </c>
      <c r="K7" s="33">
        <v>10000000</v>
      </c>
      <c r="L7" s="34">
        <v>15000000</v>
      </c>
      <c r="M7" s="35">
        <v>15000000</v>
      </c>
    </row>
    <row r="8" spans="1:13" x14ac:dyDescent="0.25">
      <c r="A8" s="27" t="s">
        <v>18</v>
      </c>
      <c r="B8" s="28" t="s">
        <v>19</v>
      </c>
      <c r="C8" s="28">
        <v>1005001</v>
      </c>
      <c r="D8" s="29" t="s">
        <v>20</v>
      </c>
      <c r="E8" s="30" t="s">
        <v>21</v>
      </c>
      <c r="F8" s="31" t="s">
        <v>16</v>
      </c>
      <c r="G8" s="28" t="s">
        <v>24</v>
      </c>
      <c r="H8" s="30">
        <v>3535</v>
      </c>
      <c r="I8" s="36" t="s">
        <v>25</v>
      </c>
      <c r="J8" s="32" t="s">
        <v>26</v>
      </c>
      <c r="K8" s="33">
        <v>0</v>
      </c>
      <c r="L8" s="34">
        <v>25000000</v>
      </c>
      <c r="M8" s="35">
        <v>25000000</v>
      </c>
    </row>
    <row r="9" spans="1:13" x14ac:dyDescent="0.25">
      <c r="A9" s="22"/>
      <c r="B9" s="23"/>
      <c r="C9" s="23"/>
      <c r="D9" s="37"/>
      <c r="E9" s="24"/>
      <c r="F9" s="24" t="s">
        <v>27</v>
      </c>
      <c r="G9" s="23"/>
      <c r="H9" s="24"/>
      <c r="I9" s="23"/>
      <c r="J9" s="23" t="s">
        <v>28</v>
      </c>
      <c r="K9" s="25">
        <f>SUM(K10:K42)</f>
        <v>533110000</v>
      </c>
      <c r="L9" s="25">
        <f>SUM(L10:L42)</f>
        <v>552218000</v>
      </c>
      <c r="M9" s="26">
        <f>SUM(M10:M42)</f>
        <v>221624000</v>
      </c>
    </row>
    <row r="10" spans="1:13" ht="31.5" x14ac:dyDescent="0.25">
      <c r="A10" s="27" t="s">
        <v>18</v>
      </c>
      <c r="B10" s="28" t="s">
        <v>19</v>
      </c>
      <c r="C10" s="28">
        <v>1005111</v>
      </c>
      <c r="D10" s="29" t="s">
        <v>29</v>
      </c>
      <c r="E10" s="30" t="s">
        <v>21</v>
      </c>
      <c r="F10" s="31" t="s">
        <v>27</v>
      </c>
      <c r="G10" s="28" t="s">
        <v>24</v>
      </c>
      <c r="H10" s="30">
        <v>3535</v>
      </c>
      <c r="I10" s="28" t="s">
        <v>30</v>
      </c>
      <c r="J10" s="32" t="s">
        <v>31</v>
      </c>
      <c r="K10" s="33">
        <v>60000000</v>
      </c>
      <c r="L10" s="34">
        <v>25000000</v>
      </c>
      <c r="M10" s="35"/>
    </row>
    <row r="11" spans="1:13" x14ac:dyDescent="0.25">
      <c r="A11" s="27" t="s">
        <v>18</v>
      </c>
      <c r="B11" s="28" t="s">
        <v>19</v>
      </c>
      <c r="C11" s="28">
        <v>1005111</v>
      </c>
      <c r="D11" s="29" t="s">
        <v>29</v>
      </c>
      <c r="E11" s="30" t="s">
        <v>21</v>
      </c>
      <c r="F11" s="31" t="s">
        <v>27</v>
      </c>
      <c r="G11" s="28">
        <v>2310000</v>
      </c>
      <c r="H11" s="30">
        <v>3535</v>
      </c>
      <c r="I11" s="28" t="s">
        <v>32</v>
      </c>
      <c r="J11" s="32" t="s">
        <v>33</v>
      </c>
      <c r="K11" s="33">
        <v>30000000</v>
      </c>
      <c r="L11" s="34">
        <v>65882000</v>
      </c>
      <c r="M11" s="35">
        <v>30000000</v>
      </c>
    </row>
    <row r="12" spans="1:13" ht="31.5" x14ac:dyDescent="0.25">
      <c r="A12" s="27" t="s">
        <v>18</v>
      </c>
      <c r="B12" s="28" t="s">
        <v>19</v>
      </c>
      <c r="C12" s="28">
        <v>1005118</v>
      </c>
      <c r="D12" s="29" t="s">
        <v>34</v>
      </c>
      <c r="E12" s="30" t="s">
        <v>21</v>
      </c>
      <c r="F12" s="31" t="s">
        <v>27</v>
      </c>
      <c r="G12" s="28" t="s">
        <v>24</v>
      </c>
      <c r="H12" s="30" t="s">
        <v>35</v>
      </c>
      <c r="I12" s="38" t="s">
        <v>36</v>
      </c>
      <c r="J12" s="32" t="s">
        <v>37</v>
      </c>
      <c r="K12" s="33">
        <v>30000000</v>
      </c>
      <c r="L12" s="34">
        <v>68000000</v>
      </c>
      <c r="M12" s="35">
        <v>30000000</v>
      </c>
    </row>
    <row r="13" spans="1:13" x14ac:dyDescent="0.25">
      <c r="A13" s="27" t="s">
        <v>18</v>
      </c>
      <c r="B13" s="28" t="s">
        <v>19</v>
      </c>
      <c r="C13" s="28">
        <v>1005118</v>
      </c>
      <c r="D13" s="29" t="s">
        <v>34</v>
      </c>
      <c r="E13" s="30" t="s">
        <v>21</v>
      </c>
      <c r="F13" s="31" t="s">
        <v>27</v>
      </c>
      <c r="G13" s="28" t="s">
        <v>24</v>
      </c>
      <c r="H13" s="30" t="s">
        <v>38</v>
      </c>
      <c r="I13" s="36" t="s">
        <v>39</v>
      </c>
      <c r="J13" s="32" t="s">
        <v>40</v>
      </c>
      <c r="K13" s="33">
        <v>0</v>
      </c>
      <c r="L13" s="34">
        <v>45000000</v>
      </c>
      <c r="M13" s="35">
        <v>0</v>
      </c>
    </row>
    <row r="14" spans="1:13" ht="47.25" x14ac:dyDescent="0.25">
      <c r="A14" s="27" t="s">
        <v>18</v>
      </c>
      <c r="B14" s="28" t="s">
        <v>19</v>
      </c>
      <c r="C14" s="28">
        <v>1005144</v>
      </c>
      <c r="D14" s="29" t="s">
        <v>41</v>
      </c>
      <c r="E14" s="30" t="s">
        <v>21</v>
      </c>
      <c r="F14" s="31" t="s">
        <v>27</v>
      </c>
      <c r="G14" s="28" t="s">
        <v>24</v>
      </c>
      <c r="H14" s="30">
        <v>3535</v>
      </c>
      <c r="I14" s="39" t="s">
        <v>42</v>
      </c>
      <c r="J14" s="32" t="s">
        <v>43</v>
      </c>
      <c r="K14" s="33">
        <v>0</v>
      </c>
      <c r="L14" s="34">
        <v>50059000</v>
      </c>
      <c r="M14" s="35">
        <v>29261000</v>
      </c>
    </row>
    <row r="15" spans="1:13" ht="31.5" x14ac:dyDescent="0.25">
      <c r="A15" s="27" t="s">
        <v>18</v>
      </c>
      <c r="B15" s="28" t="s">
        <v>19</v>
      </c>
      <c r="C15" s="28">
        <v>1005144</v>
      </c>
      <c r="D15" s="29" t="s">
        <v>41</v>
      </c>
      <c r="E15" s="30" t="s">
        <v>21</v>
      </c>
      <c r="F15" s="31" t="s">
        <v>27</v>
      </c>
      <c r="G15" s="28" t="s">
        <v>24</v>
      </c>
      <c r="H15" s="30">
        <v>3535</v>
      </c>
      <c r="I15" s="36" t="s">
        <v>44</v>
      </c>
      <c r="J15" s="32" t="s">
        <v>45</v>
      </c>
      <c r="K15" s="33">
        <v>4997000</v>
      </c>
      <c r="L15" s="34">
        <v>29509000</v>
      </c>
      <c r="M15" s="35">
        <v>0</v>
      </c>
    </row>
    <row r="16" spans="1:13" x14ac:dyDescent="0.25">
      <c r="A16" s="27" t="s">
        <v>18</v>
      </c>
      <c r="B16" s="28" t="s">
        <v>19</v>
      </c>
      <c r="C16" s="28">
        <v>1005144</v>
      </c>
      <c r="D16" s="29" t="s">
        <v>41</v>
      </c>
      <c r="E16" s="30" t="s">
        <v>21</v>
      </c>
      <c r="F16" s="31" t="s">
        <v>27</v>
      </c>
      <c r="G16" s="28" t="s">
        <v>24</v>
      </c>
      <c r="H16" s="30">
        <v>3535</v>
      </c>
      <c r="I16" s="39" t="s">
        <v>42</v>
      </c>
      <c r="J16" s="32" t="s">
        <v>46</v>
      </c>
      <c r="K16" s="33">
        <v>2500000</v>
      </c>
      <c r="L16" s="34">
        <v>0</v>
      </c>
      <c r="M16" s="35">
        <v>0</v>
      </c>
    </row>
    <row r="17" spans="1:13" x14ac:dyDescent="0.25">
      <c r="A17" s="27" t="s">
        <v>18</v>
      </c>
      <c r="B17" s="28" t="s">
        <v>19</v>
      </c>
      <c r="C17" s="28">
        <v>1005135</v>
      </c>
      <c r="D17" s="29" t="s">
        <v>47</v>
      </c>
      <c r="E17" s="30" t="s">
        <v>21</v>
      </c>
      <c r="F17" s="31" t="s">
        <v>27</v>
      </c>
      <c r="G17" s="28" t="s">
        <v>24</v>
      </c>
      <c r="H17" s="30">
        <v>3535</v>
      </c>
      <c r="I17" s="39" t="s">
        <v>42</v>
      </c>
      <c r="J17" s="32" t="s">
        <v>46</v>
      </c>
      <c r="K17" s="33">
        <v>2500000</v>
      </c>
      <c r="L17" s="34">
        <v>0</v>
      </c>
      <c r="M17" s="35">
        <v>0</v>
      </c>
    </row>
    <row r="18" spans="1:13" ht="31.5" x14ac:dyDescent="0.25">
      <c r="A18" s="27" t="s">
        <v>18</v>
      </c>
      <c r="B18" s="28" t="s">
        <v>19</v>
      </c>
      <c r="C18" s="28">
        <v>1005136</v>
      </c>
      <c r="D18" s="29" t="s">
        <v>48</v>
      </c>
      <c r="E18" s="30" t="s">
        <v>21</v>
      </c>
      <c r="F18" s="31" t="s">
        <v>27</v>
      </c>
      <c r="G18" s="28" t="s">
        <v>24</v>
      </c>
      <c r="H18" s="30" t="s">
        <v>49</v>
      </c>
      <c r="I18" s="39" t="s">
        <v>42</v>
      </c>
      <c r="J18" s="32" t="s">
        <v>46</v>
      </c>
      <c r="K18" s="33">
        <v>2500000</v>
      </c>
      <c r="L18" s="34">
        <v>0</v>
      </c>
      <c r="M18" s="35">
        <v>0</v>
      </c>
    </row>
    <row r="19" spans="1:13" ht="31.5" x14ac:dyDescent="0.25">
      <c r="A19" s="27" t="s">
        <v>18</v>
      </c>
      <c r="B19" s="28" t="s">
        <v>19</v>
      </c>
      <c r="C19" s="28">
        <v>1005137</v>
      </c>
      <c r="D19" s="29" t="s">
        <v>50</v>
      </c>
      <c r="E19" s="30" t="s">
        <v>21</v>
      </c>
      <c r="F19" s="31" t="s">
        <v>27</v>
      </c>
      <c r="G19" s="28" t="s">
        <v>24</v>
      </c>
      <c r="H19" s="30" t="s">
        <v>35</v>
      </c>
      <c r="I19" s="39" t="s">
        <v>42</v>
      </c>
      <c r="J19" s="32" t="s">
        <v>46</v>
      </c>
      <c r="K19" s="33">
        <v>2500000</v>
      </c>
      <c r="L19" s="34">
        <v>0</v>
      </c>
      <c r="M19" s="35">
        <v>0</v>
      </c>
    </row>
    <row r="20" spans="1:13" x14ac:dyDescent="0.25">
      <c r="A20" s="27" t="s">
        <v>18</v>
      </c>
      <c r="B20" s="28" t="s">
        <v>19</v>
      </c>
      <c r="C20" s="28">
        <v>1005138</v>
      </c>
      <c r="D20" s="29" t="s">
        <v>51</v>
      </c>
      <c r="E20" s="30" t="s">
        <v>21</v>
      </c>
      <c r="F20" s="31" t="s">
        <v>27</v>
      </c>
      <c r="G20" s="28" t="s">
        <v>24</v>
      </c>
      <c r="H20" s="30" t="s">
        <v>52</v>
      </c>
      <c r="I20" s="39" t="s">
        <v>42</v>
      </c>
      <c r="J20" s="32" t="s">
        <v>46</v>
      </c>
      <c r="K20" s="33">
        <v>2500000</v>
      </c>
      <c r="L20" s="34">
        <v>0</v>
      </c>
      <c r="M20" s="35">
        <v>0</v>
      </c>
    </row>
    <row r="21" spans="1:13" ht="31.5" x14ac:dyDescent="0.25">
      <c r="A21" s="27" t="s">
        <v>18</v>
      </c>
      <c r="B21" s="28" t="s">
        <v>19</v>
      </c>
      <c r="C21" s="28">
        <v>1005144</v>
      </c>
      <c r="D21" s="29" t="s">
        <v>41</v>
      </c>
      <c r="E21" s="30" t="s">
        <v>21</v>
      </c>
      <c r="F21" s="31" t="s">
        <v>27</v>
      </c>
      <c r="G21" s="28" t="s">
        <v>24</v>
      </c>
      <c r="H21" s="30">
        <v>3535</v>
      </c>
      <c r="I21" s="36" t="s">
        <v>53</v>
      </c>
      <c r="J21" s="32" t="s">
        <v>54</v>
      </c>
      <c r="K21" s="33">
        <v>27452000</v>
      </c>
      <c r="L21" s="34">
        <v>0</v>
      </c>
      <c r="M21" s="35">
        <v>0</v>
      </c>
    </row>
    <row r="22" spans="1:13" ht="31.5" x14ac:dyDescent="0.25">
      <c r="A22" s="27" t="s">
        <v>18</v>
      </c>
      <c r="B22" s="28" t="s">
        <v>19</v>
      </c>
      <c r="C22" s="28">
        <v>1005135</v>
      </c>
      <c r="D22" s="29" t="s">
        <v>47</v>
      </c>
      <c r="E22" s="30" t="s">
        <v>21</v>
      </c>
      <c r="F22" s="31" t="s">
        <v>27</v>
      </c>
      <c r="G22" s="28" t="s">
        <v>24</v>
      </c>
      <c r="H22" s="30">
        <v>3535</v>
      </c>
      <c r="I22" s="39" t="s">
        <v>55</v>
      </c>
      <c r="J22" s="32" t="s">
        <v>56</v>
      </c>
      <c r="K22" s="33">
        <v>9460000</v>
      </c>
      <c r="L22" s="34">
        <v>0</v>
      </c>
      <c r="M22" s="35">
        <v>0</v>
      </c>
    </row>
    <row r="23" spans="1:13" ht="31.5" x14ac:dyDescent="0.25">
      <c r="A23" s="27" t="s">
        <v>18</v>
      </c>
      <c r="B23" s="28" t="s">
        <v>19</v>
      </c>
      <c r="C23" s="28">
        <v>1005136</v>
      </c>
      <c r="D23" s="29" t="s">
        <v>48</v>
      </c>
      <c r="E23" s="30" t="s">
        <v>21</v>
      </c>
      <c r="F23" s="31" t="s">
        <v>27</v>
      </c>
      <c r="G23" s="28" t="s">
        <v>24</v>
      </c>
      <c r="H23" s="30" t="s">
        <v>49</v>
      </c>
      <c r="I23" s="39" t="s">
        <v>55</v>
      </c>
      <c r="J23" s="32" t="s">
        <v>56</v>
      </c>
      <c r="K23" s="33">
        <v>9460000</v>
      </c>
      <c r="L23" s="34">
        <v>0</v>
      </c>
      <c r="M23" s="35">
        <v>0</v>
      </c>
    </row>
    <row r="24" spans="1:13" ht="31.5" x14ac:dyDescent="0.25">
      <c r="A24" s="27" t="s">
        <v>18</v>
      </c>
      <c r="B24" s="28" t="s">
        <v>19</v>
      </c>
      <c r="C24" s="28">
        <v>1005137</v>
      </c>
      <c r="D24" s="29" t="s">
        <v>50</v>
      </c>
      <c r="E24" s="30" t="s">
        <v>21</v>
      </c>
      <c r="F24" s="31" t="s">
        <v>27</v>
      </c>
      <c r="G24" s="28" t="s">
        <v>24</v>
      </c>
      <c r="H24" s="30" t="s">
        <v>35</v>
      </c>
      <c r="I24" s="39" t="s">
        <v>55</v>
      </c>
      <c r="J24" s="32" t="s">
        <v>56</v>
      </c>
      <c r="K24" s="33">
        <v>9460000</v>
      </c>
      <c r="L24" s="34">
        <v>0</v>
      </c>
      <c r="M24" s="35">
        <v>0</v>
      </c>
    </row>
    <row r="25" spans="1:13" ht="31.5" x14ac:dyDescent="0.25">
      <c r="A25" s="27" t="s">
        <v>18</v>
      </c>
      <c r="B25" s="28" t="s">
        <v>19</v>
      </c>
      <c r="C25" s="28">
        <v>1005138</v>
      </c>
      <c r="D25" s="29" t="s">
        <v>51</v>
      </c>
      <c r="E25" s="30" t="s">
        <v>21</v>
      </c>
      <c r="F25" s="31" t="s">
        <v>27</v>
      </c>
      <c r="G25" s="28" t="s">
        <v>24</v>
      </c>
      <c r="H25" s="30" t="s">
        <v>52</v>
      </c>
      <c r="I25" s="39" t="s">
        <v>55</v>
      </c>
      <c r="J25" s="32" t="s">
        <v>56</v>
      </c>
      <c r="K25" s="33">
        <v>9460000</v>
      </c>
      <c r="L25" s="34">
        <v>0</v>
      </c>
      <c r="M25" s="35">
        <v>0</v>
      </c>
    </row>
    <row r="26" spans="1:13" ht="31.5" x14ac:dyDescent="0.25">
      <c r="A26" s="27" t="s">
        <v>18</v>
      </c>
      <c r="B26" s="28" t="s">
        <v>19</v>
      </c>
      <c r="C26" s="28">
        <v>1005135</v>
      </c>
      <c r="D26" s="29" t="s">
        <v>47</v>
      </c>
      <c r="E26" s="30" t="s">
        <v>21</v>
      </c>
      <c r="F26" s="31" t="s">
        <v>27</v>
      </c>
      <c r="G26" s="28" t="s">
        <v>24</v>
      </c>
      <c r="H26" s="30">
        <v>3535</v>
      </c>
      <c r="I26" s="36" t="s">
        <v>44</v>
      </c>
      <c r="J26" s="32" t="s">
        <v>57</v>
      </c>
      <c r="K26" s="33">
        <v>2091000</v>
      </c>
      <c r="L26" s="34">
        <v>0</v>
      </c>
      <c r="M26" s="35">
        <v>0</v>
      </c>
    </row>
    <row r="27" spans="1:13" ht="31.5" x14ac:dyDescent="0.25">
      <c r="A27" s="27" t="s">
        <v>18</v>
      </c>
      <c r="B27" s="28" t="s">
        <v>19</v>
      </c>
      <c r="C27" s="28">
        <v>1005136</v>
      </c>
      <c r="D27" s="29" t="s">
        <v>48</v>
      </c>
      <c r="E27" s="30" t="s">
        <v>21</v>
      </c>
      <c r="F27" s="31" t="s">
        <v>27</v>
      </c>
      <c r="G27" s="28" t="s">
        <v>24</v>
      </c>
      <c r="H27" s="30" t="s">
        <v>49</v>
      </c>
      <c r="I27" s="36" t="s">
        <v>44</v>
      </c>
      <c r="J27" s="32" t="s">
        <v>57</v>
      </c>
      <c r="K27" s="33">
        <v>2069000</v>
      </c>
      <c r="L27" s="34">
        <v>0</v>
      </c>
      <c r="M27" s="35">
        <v>0</v>
      </c>
    </row>
    <row r="28" spans="1:13" ht="31.5" x14ac:dyDescent="0.25">
      <c r="A28" s="27" t="s">
        <v>18</v>
      </c>
      <c r="B28" s="28" t="s">
        <v>19</v>
      </c>
      <c r="C28" s="28">
        <v>1005137</v>
      </c>
      <c r="D28" s="29" t="s">
        <v>50</v>
      </c>
      <c r="E28" s="30" t="s">
        <v>21</v>
      </c>
      <c r="F28" s="31" t="s">
        <v>27</v>
      </c>
      <c r="G28" s="28" t="s">
        <v>24</v>
      </c>
      <c r="H28" s="30" t="s">
        <v>35</v>
      </c>
      <c r="I28" s="36" t="s">
        <v>44</v>
      </c>
      <c r="J28" s="32" t="s">
        <v>57</v>
      </c>
      <c r="K28" s="33">
        <v>1950000</v>
      </c>
      <c r="L28" s="34">
        <v>0</v>
      </c>
      <c r="M28" s="35">
        <v>0</v>
      </c>
    </row>
    <row r="29" spans="1:13" ht="31.5" x14ac:dyDescent="0.25">
      <c r="A29" s="27" t="s">
        <v>18</v>
      </c>
      <c r="B29" s="28" t="s">
        <v>19</v>
      </c>
      <c r="C29" s="28">
        <v>1005138</v>
      </c>
      <c r="D29" s="29" t="s">
        <v>51</v>
      </c>
      <c r="E29" s="30" t="s">
        <v>21</v>
      </c>
      <c r="F29" s="31" t="s">
        <v>27</v>
      </c>
      <c r="G29" s="28" t="s">
        <v>24</v>
      </c>
      <c r="H29" s="30" t="s">
        <v>52</v>
      </c>
      <c r="I29" s="36" t="s">
        <v>44</v>
      </c>
      <c r="J29" s="32" t="s">
        <v>57</v>
      </c>
      <c r="K29" s="33">
        <v>1950000</v>
      </c>
      <c r="L29" s="34">
        <v>0</v>
      </c>
      <c r="M29" s="35">
        <v>0</v>
      </c>
    </row>
    <row r="30" spans="1:13" ht="31.5" x14ac:dyDescent="0.25">
      <c r="A30" s="27" t="s">
        <v>18</v>
      </c>
      <c r="B30" s="28" t="s">
        <v>19</v>
      </c>
      <c r="C30" s="28">
        <v>1005135</v>
      </c>
      <c r="D30" s="29" t="s">
        <v>47</v>
      </c>
      <c r="E30" s="30" t="s">
        <v>21</v>
      </c>
      <c r="F30" s="31" t="s">
        <v>27</v>
      </c>
      <c r="G30" s="28" t="s">
        <v>24</v>
      </c>
      <c r="H30" s="30">
        <v>3535</v>
      </c>
      <c r="I30" s="36" t="s">
        <v>44</v>
      </c>
      <c r="J30" s="32" t="s">
        <v>58</v>
      </c>
      <c r="K30" s="33">
        <v>1025000</v>
      </c>
      <c r="L30" s="34">
        <v>0</v>
      </c>
      <c r="M30" s="35">
        <v>0</v>
      </c>
    </row>
    <row r="31" spans="1:13" ht="31.5" x14ac:dyDescent="0.25">
      <c r="A31" s="27" t="s">
        <v>18</v>
      </c>
      <c r="B31" s="28" t="s">
        <v>19</v>
      </c>
      <c r="C31" s="28">
        <v>1005136</v>
      </c>
      <c r="D31" s="29" t="s">
        <v>48</v>
      </c>
      <c r="E31" s="30" t="s">
        <v>21</v>
      </c>
      <c r="F31" s="31" t="s">
        <v>27</v>
      </c>
      <c r="G31" s="28" t="s">
        <v>24</v>
      </c>
      <c r="H31" s="30" t="s">
        <v>49</v>
      </c>
      <c r="I31" s="36" t="s">
        <v>44</v>
      </c>
      <c r="J31" s="32" t="s">
        <v>58</v>
      </c>
      <c r="K31" s="33">
        <v>1025000</v>
      </c>
      <c r="L31" s="34">
        <v>0</v>
      </c>
      <c r="M31" s="35">
        <v>0</v>
      </c>
    </row>
    <row r="32" spans="1:13" ht="31.5" x14ac:dyDescent="0.25">
      <c r="A32" s="27" t="s">
        <v>18</v>
      </c>
      <c r="B32" s="28" t="s">
        <v>19</v>
      </c>
      <c r="C32" s="28">
        <v>1005137</v>
      </c>
      <c r="D32" s="29" t="s">
        <v>50</v>
      </c>
      <c r="E32" s="30" t="s">
        <v>21</v>
      </c>
      <c r="F32" s="31" t="s">
        <v>27</v>
      </c>
      <c r="G32" s="28" t="s">
        <v>24</v>
      </c>
      <c r="H32" s="30" t="s">
        <v>35</v>
      </c>
      <c r="I32" s="36" t="s">
        <v>44</v>
      </c>
      <c r="J32" s="32" t="s">
        <v>58</v>
      </c>
      <c r="K32" s="33">
        <v>1025000</v>
      </c>
      <c r="L32" s="34">
        <v>0</v>
      </c>
      <c r="M32" s="35">
        <v>0</v>
      </c>
    </row>
    <row r="33" spans="1:13" ht="31.5" x14ac:dyDescent="0.25">
      <c r="A33" s="27" t="s">
        <v>18</v>
      </c>
      <c r="B33" s="28" t="s">
        <v>19</v>
      </c>
      <c r="C33" s="28">
        <v>1005138</v>
      </c>
      <c r="D33" s="29" t="s">
        <v>51</v>
      </c>
      <c r="E33" s="30" t="s">
        <v>21</v>
      </c>
      <c r="F33" s="31" t="s">
        <v>27</v>
      </c>
      <c r="G33" s="28" t="s">
        <v>24</v>
      </c>
      <c r="H33" s="30" t="s">
        <v>52</v>
      </c>
      <c r="I33" s="36" t="s">
        <v>44</v>
      </c>
      <c r="J33" s="32" t="s">
        <v>58</v>
      </c>
      <c r="K33" s="33">
        <v>1025000</v>
      </c>
      <c r="L33" s="34">
        <v>0</v>
      </c>
      <c r="M33" s="35">
        <v>0</v>
      </c>
    </row>
    <row r="34" spans="1:13" ht="31.5" x14ac:dyDescent="0.25">
      <c r="A34" s="27" t="s">
        <v>18</v>
      </c>
      <c r="B34" s="28" t="s">
        <v>19</v>
      </c>
      <c r="C34" s="28">
        <v>1005001</v>
      </c>
      <c r="D34" s="29" t="s">
        <v>20</v>
      </c>
      <c r="E34" s="30" t="s">
        <v>59</v>
      </c>
      <c r="F34" s="31" t="s">
        <v>27</v>
      </c>
      <c r="G34" s="28" t="s">
        <v>24</v>
      </c>
      <c r="H34" s="30">
        <v>3535</v>
      </c>
      <c r="I34" s="28" t="s">
        <v>60</v>
      </c>
      <c r="J34" s="32" t="s">
        <v>61</v>
      </c>
      <c r="K34" s="33">
        <v>116388000</v>
      </c>
      <c r="L34" s="34">
        <v>116388000</v>
      </c>
      <c r="M34" s="35">
        <v>61476000</v>
      </c>
    </row>
    <row r="35" spans="1:13" ht="31.5" x14ac:dyDescent="0.25">
      <c r="A35" s="27" t="s">
        <v>18</v>
      </c>
      <c r="B35" s="28" t="s">
        <v>19</v>
      </c>
      <c r="C35" s="28">
        <v>1005001</v>
      </c>
      <c r="D35" s="29" t="s">
        <v>20</v>
      </c>
      <c r="E35" s="30" t="s">
        <v>62</v>
      </c>
      <c r="F35" s="31" t="s">
        <v>27</v>
      </c>
      <c r="G35" s="28" t="s">
        <v>24</v>
      </c>
      <c r="H35" s="30">
        <v>3535</v>
      </c>
      <c r="I35" s="28" t="s">
        <v>60</v>
      </c>
      <c r="J35" s="32" t="s">
        <v>61</v>
      </c>
      <c r="K35" s="33">
        <v>14989000</v>
      </c>
      <c r="L35" s="34">
        <v>11639000</v>
      </c>
      <c r="M35" s="35">
        <v>6148000</v>
      </c>
    </row>
    <row r="36" spans="1:13" ht="31.5" x14ac:dyDescent="0.25">
      <c r="A36" s="27" t="s">
        <v>18</v>
      </c>
      <c r="B36" s="28" t="s">
        <v>19</v>
      </c>
      <c r="C36" s="28">
        <v>1005001</v>
      </c>
      <c r="D36" s="29" t="s">
        <v>20</v>
      </c>
      <c r="E36" s="30" t="s">
        <v>59</v>
      </c>
      <c r="F36" s="31" t="s">
        <v>27</v>
      </c>
      <c r="G36" s="28" t="s">
        <v>24</v>
      </c>
      <c r="H36" s="30">
        <v>3535</v>
      </c>
      <c r="I36" s="28" t="s">
        <v>63</v>
      </c>
      <c r="J36" s="32" t="s">
        <v>64</v>
      </c>
      <c r="K36" s="33">
        <v>13777000</v>
      </c>
      <c r="L36" s="34">
        <v>1969000</v>
      </c>
      <c r="M36" s="35">
        <v>0</v>
      </c>
    </row>
    <row r="37" spans="1:13" ht="31.5" x14ac:dyDescent="0.25">
      <c r="A37" s="27" t="s">
        <v>18</v>
      </c>
      <c r="B37" s="28" t="s">
        <v>19</v>
      </c>
      <c r="C37" s="28">
        <v>1005001</v>
      </c>
      <c r="D37" s="29" t="s">
        <v>20</v>
      </c>
      <c r="E37" s="30" t="s">
        <v>65</v>
      </c>
      <c r="F37" s="31" t="s">
        <v>27</v>
      </c>
      <c r="G37" s="28" t="s">
        <v>24</v>
      </c>
      <c r="H37" s="30">
        <v>3535</v>
      </c>
      <c r="I37" s="28" t="s">
        <v>63</v>
      </c>
      <c r="J37" s="32" t="s">
        <v>64</v>
      </c>
      <c r="K37" s="33">
        <v>700000</v>
      </c>
      <c r="L37" s="34">
        <v>700000</v>
      </c>
      <c r="M37" s="35"/>
    </row>
    <row r="38" spans="1:13" ht="31.5" x14ac:dyDescent="0.25">
      <c r="A38" s="27" t="s">
        <v>18</v>
      </c>
      <c r="B38" s="28" t="s">
        <v>19</v>
      </c>
      <c r="C38" s="28">
        <v>1005001</v>
      </c>
      <c r="D38" s="29" t="s">
        <v>20</v>
      </c>
      <c r="E38" s="30" t="s">
        <v>59</v>
      </c>
      <c r="F38" s="31" t="s">
        <v>27</v>
      </c>
      <c r="G38" s="28" t="s">
        <v>24</v>
      </c>
      <c r="H38" s="30">
        <v>3535</v>
      </c>
      <c r="I38" s="28" t="s">
        <v>66</v>
      </c>
      <c r="J38" s="32" t="s">
        <v>67</v>
      </c>
      <c r="K38" s="33">
        <v>1476000</v>
      </c>
      <c r="L38" s="34">
        <v>0</v>
      </c>
      <c r="M38" s="35">
        <v>0</v>
      </c>
    </row>
    <row r="39" spans="1:13" ht="31.5" x14ac:dyDescent="0.25">
      <c r="A39" s="27" t="s">
        <v>18</v>
      </c>
      <c r="B39" s="28" t="s">
        <v>19</v>
      </c>
      <c r="C39" s="28">
        <v>1005001</v>
      </c>
      <c r="D39" s="29" t="s">
        <v>20</v>
      </c>
      <c r="E39" s="30" t="s">
        <v>65</v>
      </c>
      <c r="F39" s="31" t="s">
        <v>27</v>
      </c>
      <c r="G39" s="28" t="s">
        <v>24</v>
      </c>
      <c r="H39" s="30">
        <v>3535</v>
      </c>
      <c r="I39" s="28" t="s">
        <v>66</v>
      </c>
      <c r="J39" s="32" t="s">
        <v>67</v>
      </c>
      <c r="K39" s="33">
        <v>1771000</v>
      </c>
      <c r="L39" s="34">
        <v>0</v>
      </c>
      <c r="M39" s="35">
        <v>0</v>
      </c>
    </row>
    <row r="40" spans="1:13" ht="31.5" x14ac:dyDescent="0.25">
      <c r="A40" s="27" t="s">
        <v>18</v>
      </c>
      <c r="B40" s="28" t="s">
        <v>19</v>
      </c>
      <c r="C40" s="28">
        <v>1005001</v>
      </c>
      <c r="D40" s="29" t="s">
        <v>20</v>
      </c>
      <c r="E40" s="30" t="s">
        <v>59</v>
      </c>
      <c r="F40" s="31" t="s">
        <v>27</v>
      </c>
      <c r="G40" s="28" t="s">
        <v>24</v>
      </c>
      <c r="H40" s="30">
        <v>3535</v>
      </c>
      <c r="I40" s="28" t="s">
        <v>68</v>
      </c>
      <c r="J40" s="32" t="s">
        <v>69</v>
      </c>
      <c r="K40" s="33">
        <v>66951000</v>
      </c>
      <c r="L40" s="34"/>
      <c r="M40" s="35"/>
    </row>
    <row r="41" spans="1:13" ht="31.5" x14ac:dyDescent="0.25">
      <c r="A41" s="27" t="s">
        <v>18</v>
      </c>
      <c r="B41" s="28" t="s">
        <v>19</v>
      </c>
      <c r="C41" s="28">
        <v>1005001</v>
      </c>
      <c r="D41" s="29" t="s">
        <v>20</v>
      </c>
      <c r="E41" s="30" t="s">
        <v>65</v>
      </c>
      <c r="F41" s="31" t="s">
        <v>27</v>
      </c>
      <c r="G41" s="28" t="s">
        <v>24</v>
      </c>
      <c r="H41" s="30">
        <v>3535</v>
      </c>
      <c r="I41" s="28" t="s">
        <v>68</v>
      </c>
      <c r="J41" s="32" t="s">
        <v>69</v>
      </c>
      <c r="K41" s="33">
        <v>3000000</v>
      </c>
      <c r="L41" s="34">
        <v>6720000</v>
      </c>
      <c r="M41" s="35"/>
    </row>
    <row r="42" spans="1:13" s="42" customFormat="1" ht="31.5" x14ac:dyDescent="0.25">
      <c r="A42" s="27" t="s">
        <v>18</v>
      </c>
      <c r="B42" s="28" t="s">
        <v>19</v>
      </c>
      <c r="C42" s="28">
        <v>1005001</v>
      </c>
      <c r="D42" s="29" t="s">
        <v>20</v>
      </c>
      <c r="E42" s="30" t="s">
        <v>59</v>
      </c>
      <c r="F42" s="31" t="s">
        <v>27</v>
      </c>
      <c r="G42" s="28" t="s">
        <v>24</v>
      </c>
      <c r="H42" s="30">
        <v>3535</v>
      </c>
      <c r="I42" s="28" t="s">
        <v>70</v>
      </c>
      <c r="J42" s="32" t="s">
        <v>71</v>
      </c>
      <c r="K42" s="33">
        <v>99109000</v>
      </c>
      <c r="L42" s="40">
        <v>131352000</v>
      </c>
      <c r="M42" s="41">
        <v>64739000</v>
      </c>
    </row>
    <row r="43" spans="1:13" x14ac:dyDescent="0.25">
      <c r="A43" s="22"/>
      <c r="B43" s="23"/>
      <c r="C43" s="23"/>
      <c r="D43" s="37"/>
      <c r="E43" s="24"/>
      <c r="F43" s="24" t="s">
        <v>72</v>
      </c>
      <c r="G43" s="23"/>
      <c r="H43" s="24"/>
      <c r="I43" s="23"/>
      <c r="J43" s="23" t="s">
        <v>73</v>
      </c>
      <c r="K43" s="25">
        <f>SUM(K44:K54)</f>
        <v>914970000</v>
      </c>
      <c r="L43" s="25">
        <f>SUM(L44:L54)</f>
        <v>1031482000</v>
      </c>
      <c r="M43" s="26">
        <f>SUM(M44:M54)</f>
        <v>839423000</v>
      </c>
    </row>
    <row r="44" spans="1:13" x14ac:dyDescent="0.25">
      <c r="A44" s="27" t="s">
        <v>18</v>
      </c>
      <c r="B44" s="28" t="s">
        <v>19</v>
      </c>
      <c r="C44" s="28">
        <v>1005001</v>
      </c>
      <c r="D44" s="29" t="s">
        <v>20</v>
      </c>
      <c r="E44" s="30" t="s">
        <v>21</v>
      </c>
      <c r="F44" s="31" t="s">
        <v>72</v>
      </c>
      <c r="G44" s="28" t="s">
        <v>24</v>
      </c>
      <c r="H44" s="30">
        <v>3535</v>
      </c>
      <c r="I44" s="28" t="s">
        <v>74</v>
      </c>
      <c r="J44" s="32" t="s">
        <v>75</v>
      </c>
      <c r="K44" s="43">
        <v>50862400</v>
      </c>
      <c r="L44" s="34">
        <v>0</v>
      </c>
      <c r="M44" s="35"/>
    </row>
    <row r="45" spans="1:13" ht="30" x14ac:dyDescent="0.25">
      <c r="A45" s="27" t="s">
        <v>18</v>
      </c>
      <c r="B45" s="28" t="s">
        <v>19</v>
      </c>
      <c r="C45" s="28">
        <v>1005001</v>
      </c>
      <c r="D45" s="29" t="s">
        <v>20</v>
      </c>
      <c r="E45" s="44" t="s">
        <v>21</v>
      </c>
      <c r="F45" s="45" t="s">
        <v>72</v>
      </c>
      <c r="G45" s="38">
        <v>2310000</v>
      </c>
      <c r="H45" s="44" t="s">
        <v>38</v>
      </c>
      <c r="I45" s="28" t="s">
        <v>76</v>
      </c>
      <c r="J45" s="46" t="s">
        <v>77</v>
      </c>
      <c r="K45" s="43">
        <v>748800</v>
      </c>
      <c r="L45" s="43">
        <v>0</v>
      </c>
      <c r="M45" s="47">
        <v>0</v>
      </c>
    </row>
    <row r="46" spans="1:13" ht="30" x14ac:dyDescent="0.25">
      <c r="A46" s="27" t="s">
        <v>18</v>
      </c>
      <c r="B46" s="28" t="s">
        <v>19</v>
      </c>
      <c r="C46" s="28">
        <v>1005001</v>
      </c>
      <c r="D46" s="29" t="s">
        <v>20</v>
      </c>
      <c r="E46" s="44" t="s">
        <v>21</v>
      </c>
      <c r="F46" s="45" t="s">
        <v>72</v>
      </c>
      <c r="G46" s="38">
        <v>2310000</v>
      </c>
      <c r="H46" s="44" t="s">
        <v>38</v>
      </c>
      <c r="I46" s="28" t="s">
        <v>78</v>
      </c>
      <c r="J46" s="46" t="s">
        <v>79</v>
      </c>
      <c r="K46" s="43">
        <v>388800</v>
      </c>
      <c r="L46" s="43">
        <v>0</v>
      </c>
      <c r="M46" s="47">
        <v>0</v>
      </c>
    </row>
    <row r="47" spans="1:13" x14ac:dyDescent="0.25">
      <c r="A47" s="27" t="s">
        <v>18</v>
      </c>
      <c r="B47" s="28" t="s">
        <v>19</v>
      </c>
      <c r="C47" s="28">
        <v>1005001</v>
      </c>
      <c r="D47" s="29" t="s">
        <v>20</v>
      </c>
      <c r="E47" s="30" t="s">
        <v>21</v>
      </c>
      <c r="F47" s="31" t="s">
        <v>72</v>
      </c>
      <c r="G47" s="28" t="s">
        <v>24</v>
      </c>
      <c r="H47" s="30">
        <v>3535</v>
      </c>
      <c r="I47" s="28" t="s">
        <v>80</v>
      </c>
      <c r="J47" s="46" t="s">
        <v>81</v>
      </c>
      <c r="K47" s="33">
        <v>145000000</v>
      </c>
      <c r="L47" s="34">
        <v>54000000</v>
      </c>
      <c r="M47" s="35">
        <v>0</v>
      </c>
    </row>
    <row r="48" spans="1:13" ht="31.5" x14ac:dyDescent="0.25">
      <c r="A48" s="27" t="s">
        <v>18</v>
      </c>
      <c r="B48" s="28" t="s">
        <v>19</v>
      </c>
      <c r="C48" s="28">
        <v>1005001</v>
      </c>
      <c r="D48" s="29" t="s">
        <v>20</v>
      </c>
      <c r="E48" s="30" t="s">
        <v>59</v>
      </c>
      <c r="F48" s="31" t="s">
        <v>72</v>
      </c>
      <c r="G48" s="28" t="s">
        <v>24</v>
      </c>
      <c r="H48" s="30">
        <v>3535</v>
      </c>
      <c r="I48" s="28" t="s">
        <v>82</v>
      </c>
      <c r="J48" s="32" t="s">
        <v>83</v>
      </c>
      <c r="K48" s="33">
        <v>613550000</v>
      </c>
      <c r="L48" s="34">
        <v>700000000</v>
      </c>
      <c r="M48" s="35">
        <v>669423000</v>
      </c>
    </row>
    <row r="49" spans="1:13" ht="31.5" x14ac:dyDescent="0.25">
      <c r="A49" s="27" t="s">
        <v>18</v>
      </c>
      <c r="B49" s="28" t="s">
        <v>19</v>
      </c>
      <c r="C49" s="28">
        <v>1005001</v>
      </c>
      <c r="D49" s="29" t="s">
        <v>20</v>
      </c>
      <c r="E49" s="30" t="s">
        <v>65</v>
      </c>
      <c r="F49" s="31" t="s">
        <v>72</v>
      </c>
      <c r="G49" s="28">
        <v>2310000</v>
      </c>
      <c r="H49" s="30">
        <v>3535</v>
      </c>
      <c r="I49" s="28" t="s">
        <v>82</v>
      </c>
      <c r="J49" s="32" t="s">
        <v>84</v>
      </c>
      <c r="K49" s="33">
        <v>37110000</v>
      </c>
      <c r="L49" s="34">
        <v>120000000</v>
      </c>
      <c r="M49" s="35">
        <v>133885000</v>
      </c>
    </row>
    <row r="50" spans="1:13" x14ac:dyDescent="0.25">
      <c r="A50" s="27" t="s">
        <v>18</v>
      </c>
      <c r="B50" s="28" t="s">
        <v>19</v>
      </c>
      <c r="C50" s="28">
        <v>1005001</v>
      </c>
      <c r="D50" s="29" t="s">
        <v>20</v>
      </c>
      <c r="E50" s="30" t="s">
        <v>59</v>
      </c>
      <c r="F50" s="31" t="s">
        <v>72</v>
      </c>
      <c r="G50" s="28" t="s">
        <v>24</v>
      </c>
      <c r="H50" s="30">
        <v>3535</v>
      </c>
      <c r="I50" s="28" t="s">
        <v>85</v>
      </c>
      <c r="J50" s="32" t="s">
        <v>86</v>
      </c>
      <c r="K50" s="33">
        <v>22140000</v>
      </c>
      <c r="L50" s="34">
        <v>0</v>
      </c>
      <c r="M50" s="35">
        <v>0</v>
      </c>
    </row>
    <row r="51" spans="1:13" x14ac:dyDescent="0.25">
      <c r="A51" s="27" t="s">
        <v>18</v>
      </c>
      <c r="B51" s="28" t="s">
        <v>19</v>
      </c>
      <c r="C51" s="28">
        <v>1005001</v>
      </c>
      <c r="D51" s="29" t="s">
        <v>20</v>
      </c>
      <c r="E51" s="30" t="s">
        <v>65</v>
      </c>
      <c r="F51" s="31" t="s">
        <v>72</v>
      </c>
      <c r="G51" s="38">
        <v>2310000</v>
      </c>
      <c r="H51" s="30">
        <v>3535</v>
      </c>
      <c r="I51" s="28" t="s">
        <v>85</v>
      </c>
      <c r="J51" s="32" t="s">
        <v>86</v>
      </c>
      <c r="K51" s="33">
        <v>890000</v>
      </c>
      <c r="L51" s="43">
        <v>2214000</v>
      </c>
      <c r="M51" s="35">
        <v>0</v>
      </c>
    </row>
    <row r="52" spans="1:13" ht="31.5" x14ac:dyDescent="0.25">
      <c r="A52" s="27" t="s">
        <v>18</v>
      </c>
      <c r="B52" s="28" t="s">
        <v>19</v>
      </c>
      <c r="C52" s="28">
        <v>1005001</v>
      </c>
      <c r="D52" s="29" t="s">
        <v>20</v>
      </c>
      <c r="E52" s="30" t="s">
        <v>59</v>
      </c>
      <c r="F52" s="31" t="s">
        <v>72</v>
      </c>
      <c r="G52" s="28" t="s">
        <v>24</v>
      </c>
      <c r="H52" s="30">
        <v>3535</v>
      </c>
      <c r="I52" s="28" t="s">
        <v>87</v>
      </c>
      <c r="J52" s="32" t="s">
        <v>88</v>
      </c>
      <c r="K52" s="33">
        <v>44280000</v>
      </c>
      <c r="L52" s="34">
        <v>61482000</v>
      </c>
      <c r="M52" s="35">
        <v>0</v>
      </c>
    </row>
    <row r="53" spans="1:13" ht="31.5" x14ac:dyDescent="0.25">
      <c r="A53" s="27" t="s">
        <v>18</v>
      </c>
      <c r="B53" s="28" t="s">
        <v>19</v>
      </c>
      <c r="C53" s="28">
        <v>1005131</v>
      </c>
      <c r="D53" s="29" t="s">
        <v>89</v>
      </c>
      <c r="E53" s="30" t="s">
        <v>21</v>
      </c>
      <c r="F53" s="31" t="s">
        <v>72</v>
      </c>
      <c r="G53" s="28" t="s">
        <v>24</v>
      </c>
      <c r="H53" s="30" t="s">
        <v>38</v>
      </c>
      <c r="I53" s="28" t="s">
        <v>78</v>
      </c>
      <c r="J53" s="32" t="s">
        <v>90</v>
      </c>
      <c r="K53" s="43">
        <v>0</v>
      </c>
      <c r="L53" s="43">
        <v>85786000</v>
      </c>
      <c r="M53" s="47">
        <v>0</v>
      </c>
    </row>
    <row r="54" spans="1:13" x14ac:dyDescent="0.25">
      <c r="A54" s="27" t="s">
        <v>18</v>
      </c>
      <c r="B54" s="48" t="s">
        <v>19</v>
      </c>
      <c r="C54" s="28">
        <v>1005131</v>
      </c>
      <c r="D54" s="29" t="s">
        <v>89</v>
      </c>
      <c r="E54" s="30" t="s">
        <v>21</v>
      </c>
      <c r="F54" s="31" t="s">
        <v>72</v>
      </c>
      <c r="G54" s="28" t="s">
        <v>24</v>
      </c>
      <c r="H54" s="30" t="s">
        <v>38</v>
      </c>
      <c r="I54" s="28" t="s">
        <v>91</v>
      </c>
      <c r="J54" s="32" t="s">
        <v>92</v>
      </c>
      <c r="K54" s="43">
        <v>0</v>
      </c>
      <c r="L54" s="43">
        <v>8000000</v>
      </c>
      <c r="M54" s="47">
        <v>36115000</v>
      </c>
    </row>
    <row r="55" spans="1:13" ht="31.5" x14ac:dyDescent="0.25">
      <c r="A55" s="22"/>
      <c r="B55" s="23"/>
      <c r="C55" s="23"/>
      <c r="D55" s="23"/>
      <c r="E55" s="24"/>
      <c r="F55" s="24" t="s">
        <v>93</v>
      </c>
      <c r="G55" s="23"/>
      <c r="H55" s="24"/>
      <c r="I55" s="23"/>
      <c r="J55" s="23" t="s">
        <v>94</v>
      </c>
      <c r="K55" s="25">
        <f>SUM(K56:K98)</f>
        <v>3233232000</v>
      </c>
      <c r="L55" s="25">
        <f t="shared" ref="L55:M55" si="1">SUM(L56:L98)</f>
        <v>863491000</v>
      </c>
      <c r="M55" s="26">
        <f t="shared" si="1"/>
        <v>1140000000</v>
      </c>
    </row>
    <row r="56" spans="1:13" s="56" customFormat="1" ht="30" x14ac:dyDescent="0.25">
      <c r="A56" s="49" t="s">
        <v>18</v>
      </c>
      <c r="B56" s="50" t="s">
        <v>19</v>
      </c>
      <c r="C56" s="28">
        <v>1005001</v>
      </c>
      <c r="D56" s="29" t="s">
        <v>20</v>
      </c>
      <c r="E56" s="51" t="s">
        <v>21</v>
      </c>
      <c r="F56" s="52" t="s">
        <v>93</v>
      </c>
      <c r="G56" s="52" t="s">
        <v>24</v>
      </c>
      <c r="H56" s="30" t="s">
        <v>38</v>
      </c>
      <c r="I56" s="28" t="s">
        <v>95</v>
      </c>
      <c r="J56" s="53" t="s">
        <v>96</v>
      </c>
      <c r="K56" s="54">
        <v>30699333</v>
      </c>
      <c r="L56" s="54"/>
      <c r="M56" s="55"/>
    </row>
    <row r="57" spans="1:13" s="56" customFormat="1" ht="30" x14ac:dyDescent="0.25">
      <c r="A57" s="49" t="s">
        <v>18</v>
      </c>
      <c r="B57" s="50" t="s">
        <v>19</v>
      </c>
      <c r="C57" s="28">
        <v>1005001</v>
      </c>
      <c r="D57" s="29" t="s">
        <v>20</v>
      </c>
      <c r="E57" s="51" t="s">
        <v>21</v>
      </c>
      <c r="F57" s="52" t="s">
        <v>93</v>
      </c>
      <c r="G57" s="52" t="s">
        <v>24</v>
      </c>
      <c r="H57" s="30" t="s">
        <v>38</v>
      </c>
      <c r="I57" s="28" t="s">
        <v>97</v>
      </c>
      <c r="J57" s="53" t="s">
        <v>98</v>
      </c>
      <c r="K57" s="54">
        <v>46164518</v>
      </c>
      <c r="L57" s="54"/>
      <c r="M57" s="55"/>
    </row>
    <row r="58" spans="1:13" s="56" customFormat="1" x14ac:dyDescent="0.25">
      <c r="A58" s="49" t="s">
        <v>18</v>
      </c>
      <c r="B58" s="50" t="s">
        <v>19</v>
      </c>
      <c r="C58" s="28">
        <v>1005001</v>
      </c>
      <c r="D58" s="29" t="s">
        <v>20</v>
      </c>
      <c r="E58" s="51" t="s">
        <v>21</v>
      </c>
      <c r="F58" s="52" t="s">
        <v>93</v>
      </c>
      <c r="G58" s="52" t="s">
        <v>24</v>
      </c>
      <c r="H58" s="30" t="s">
        <v>38</v>
      </c>
      <c r="I58" s="28" t="s">
        <v>99</v>
      </c>
      <c r="J58" s="53" t="s">
        <v>100</v>
      </c>
      <c r="K58" s="54">
        <v>9078001</v>
      </c>
      <c r="L58" s="54"/>
      <c r="M58" s="55"/>
    </row>
    <row r="59" spans="1:13" s="56" customFormat="1" x14ac:dyDescent="0.25">
      <c r="A59" s="49" t="s">
        <v>18</v>
      </c>
      <c r="B59" s="50" t="s">
        <v>19</v>
      </c>
      <c r="C59" s="28">
        <v>1005001</v>
      </c>
      <c r="D59" s="29" t="s">
        <v>20</v>
      </c>
      <c r="E59" s="51" t="s">
        <v>21</v>
      </c>
      <c r="F59" s="52" t="s">
        <v>93</v>
      </c>
      <c r="G59" s="52" t="s">
        <v>24</v>
      </c>
      <c r="H59" s="30" t="s">
        <v>38</v>
      </c>
      <c r="I59" s="28" t="s">
        <v>101</v>
      </c>
      <c r="J59" s="53" t="s">
        <v>102</v>
      </c>
      <c r="K59" s="54">
        <v>21664412</v>
      </c>
      <c r="L59" s="54"/>
      <c r="M59" s="55"/>
    </row>
    <row r="60" spans="1:13" s="56" customFormat="1" x14ac:dyDescent="0.25">
      <c r="A60" s="49" t="s">
        <v>18</v>
      </c>
      <c r="B60" s="50" t="s">
        <v>19</v>
      </c>
      <c r="C60" s="28">
        <v>1005001</v>
      </c>
      <c r="D60" s="29" t="s">
        <v>20</v>
      </c>
      <c r="E60" s="51" t="s">
        <v>21</v>
      </c>
      <c r="F60" s="52" t="s">
        <v>93</v>
      </c>
      <c r="G60" s="52" t="s">
        <v>24</v>
      </c>
      <c r="H60" s="30" t="s">
        <v>38</v>
      </c>
      <c r="I60" s="28" t="s">
        <v>103</v>
      </c>
      <c r="J60" s="53" t="s">
        <v>104</v>
      </c>
      <c r="K60" s="54">
        <v>32717200</v>
      </c>
      <c r="L60" s="54"/>
      <c r="M60" s="55"/>
    </row>
    <row r="61" spans="1:13" s="56" customFormat="1" x14ac:dyDescent="0.25">
      <c r="A61" s="49" t="s">
        <v>18</v>
      </c>
      <c r="B61" s="50" t="s">
        <v>19</v>
      </c>
      <c r="C61" s="28">
        <v>1005001</v>
      </c>
      <c r="D61" s="29" t="s">
        <v>20</v>
      </c>
      <c r="E61" s="51" t="s">
        <v>21</v>
      </c>
      <c r="F61" s="52" t="s">
        <v>93</v>
      </c>
      <c r="G61" s="52" t="s">
        <v>24</v>
      </c>
      <c r="H61" s="30" t="s">
        <v>38</v>
      </c>
      <c r="I61" s="28" t="s">
        <v>105</v>
      </c>
      <c r="J61" s="53" t="s">
        <v>106</v>
      </c>
      <c r="K61" s="54">
        <v>15106300</v>
      </c>
      <c r="L61" s="54"/>
      <c r="M61" s="55"/>
    </row>
    <row r="62" spans="1:13" s="56" customFormat="1" x14ac:dyDescent="0.25">
      <c r="A62" s="49" t="s">
        <v>18</v>
      </c>
      <c r="B62" s="50" t="s">
        <v>19</v>
      </c>
      <c r="C62" s="48">
        <v>1005068</v>
      </c>
      <c r="D62" s="57" t="s">
        <v>107</v>
      </c>
      <c r="E62" s="58" t="s">
        <v>21</v>
      </c>
      <c r="F62" s="59" t="s">
        <v>93</v>
      </c>
      <c r="G62" s="52" t="s">
        <v>24</v>
      </c>
      <c r="H62" s="52" t="s">
        <v>108</v>
      </c>
      <c r="I62" s="38" t="s">
        <v>109</v>
      </c>
      <c r="J62" s="60" t="s">
        <v>110</v>
      </c>
      <c r="K62" s="54">
        <v>36000000</v>
      </c>
      <c r="L62" s="54"/>
      <c r="M62" s="55"/>
    </row>
    <row r="63" spans="1:13" s="56" customFormat="1" x14ac:dyDescent="0.25">
      <c r="A63" s="49" t="s">
        <v>18</v>
      </c>
      <c r="B63" s="50" t="s">
        <v>19</v>
      </c>
      <c r="C63" s="48">
        <v>1005001</v>
      </c>
      <c r="D63" s="61" t="s">
        <v>111</v>
      </c>
      <c r="E63" s="51" t="s">
        <v>21</v>
      </c>
      <c r="F63" s="52" t="s">
        <v>93</v>
      </c>
      <c r="G63" s="52" t="s">
        <v>24</v>
      </c>
      <c r="H63" s="52" t="s">
        <v>38</v>
      </c>
      <c r="I63" s="28" t="s">
        <v>112</v>
      </c>
      <c r="J63" s="53" t="s">
        <v>113</v>
      </c>
      <c r="K63" s="54">
        <v>0</v>
      </c>
      <c r="L63" s="54">
        <v>100000000</v>
      </c>
      <c r="M63" s="55">
        <v>200000000</v>
      </c>
    </row>
    <row r="64" spans="1:13" s="63" customFormat="1" x14ac:dyDescent="0.25">
      <c r="A64" s="49" t="s">
        <v>18</v>
      </c>
      <c r="B64" s="50" t="s">
        <v>19</v>
      </c>
      <c r="C64" s="48">
        <v>1005001</v>
      </c>
      <c r="D64" s="61" t="s">
        <v>111</v>
      </c>
      <c r="E64" s="51" t="s">
        <v>21</v>
      </c>
      <c r="F64" s="52" t="s">
        <v>93</v>
      </c>
      <c r="G64" s="52" t="s">
        <v>24</v>
      </c>
      <c r="H64" s="52" t="s">
        <v>38</v>
      </c>
      <c r="I64" s="28" t="s">
        <v>114</v>
      </c>
      <c r="J64" s="62" t="s">
        <v>115</v>
      </c>
      <c r="K64" s="54">
        <v>8561032</v>
      </c>
      <c r="L64" s="54"/>
      <c r="M64" s="55"/>
    </row>
    <row r="65" spans="1:13" s="63" customFormat="1" x14ac:dyDescent="0.25">
      <c r="A65" s="49" t="s">
        <v>18</v>
      </c>
      <c r="B65" s="50" t="s">
        <v>19</v>
      </c>
      <c r="C65" s="48">
        <v>1005001</v>
      </c>
      <c r="D65" s="61" t="s">
        <v>111</v>
      </c>
      <c r="E65" s="51" t="s">
        <v>21</v>
      </c>
      <c r="F65" s="52" t="s">
        <v>93</v>
      </c>
      <c r="G65" s="52" t="s">
        <v>24</v>
      </c>
      <c r="H65" s="52" t="s">
        <v>38</v>
      </c>
      <c r="I65" s="28" t="s">
        <v>116</v>
      </c>
      <c r="J65" s="62" t="s">
        <v>117</v>
      </c>
      <c r="K65" s="54">
        <v>0</v>
      </c>
      <c r="L65" s="54"/>
      <c r="M65" s="55"/>
    </row>
    <row r="66" spans="1:13" s="63" customFormat="1" x14ac:dyDescent="0.25">
      <c r="A66" s="49" t="s">
        <v>18</v>
      </c>
      <c r="B66" s="50" t="s">
        <v>19</v>
      </c>
      <c r="C66" s="48">
        <v>1005001</v>
      </c>
      <c r="D66" s="61" t="s">
        <v>111</v>
      </c>
      <c r="E66" s="51" t="s">
        <v>21</v>
      </c>
      <c r="F66" s="52" t="s">
        <v>93</v>
      </c>
      <c r="G66" s="52" t="s">
        <v>24</v>
      </c>
      <c r="H66" s="52" t="s">
        <v>38</v>
      </c>
      <c r="I66" s="28" t="s">
        <v>118</v>
      </c>
      <c r="J66" s="62" t="s">
        <v>119</v>
      </c>
      <c r="K66" s="54">
        <v>26659347</v>
      </c>
      <c r="L66" s="54"/>
      <c r="M66" s="55"/>
    </row>
    <row r="67" spans="1:13" s="63" customFormat="1" x14ac:dyDescent="0.25">
      <c r="A67" s="49" t="s">
        <v>18</v>
      </c>
      <c r="B67" s="50" t="s">
        <v>19</v>
      </c>
      <c r="C67" s="48">
        <v>1005001</v>
      </c>
      <c r="D67" s="61" t="s">
        <v>111</v>
      </c>
      <c r="E67" s="51" t="s">
        <v>21</v>
      </c>
      <c r="F67" s="52" t="s">
        <v>93</v>
      </c>
      <c r="G67" s="52" t="s">
        <v>24</v>
      </c>
      <c r="H67" s="52" t="s">
        <v>38</v>
      </c>
      <c r="I67" s="28" t="s">
        <v>120</v>
      </c>
      <c r="J67" s="62" t="s">
        <v>121</v>
      </c>
      <c r="K67" s="54">
        <v>7478672</v>
      </c>
      <c r="L67" s="54"/>
      <c r="M67" s="55"/>
    </row>
    <row r="68" spans="1:13" s="63" customFormat="1" x14ac:dyDescent="0.25">
      <c r="A68" s="49" t="s">
        <v>18</v>
      </c>
      <c r="B68" s="50" t="s">
        <v>19</v>
      </c>
      <c r="C68" s="48">
        <v>1005001</v>
      </c>
      <c r="D68" s="61" t="s">
        <v>111</v>
      </c>
      <c r="E68" s="51" t="s">
        <v>21</v>
      </c>
      <c r="F68" s="52" t="s">
        <v>93</v>
      </c>
      <c r="G68" s="52" t="s">
        <v>24</v>
      </c>
      <c r="H68" s="52" t="s">
        <v>38</v>
      </c>
      <c r="I68" s="28" t="s">
        <v>122</v>
      </c>
      <c r="J68" s="62" t="s">
        <v>123</v>
      </c>
      <c r="K68" s="54">
        <v>20808961</v>
      </c>
      <c r="L68" s="54"/>
      <c r="M68" s="55"/>
    </row>
    <row r="69" spans="1:13" s="63" customFormat="1" x14ac:dyDescent="0.25">
      <c r="A69" s="49" t="s">
        <v>18</v>
      </c>
      <c r="B69" s="50" t="s">
        <v>19</v>
      </c>
      <c r="C69" s="48">
        <v>1005070</v>
      </c>
      <c r="D69" s="57" t="s">
        <v>124</v>
      </c>
      <c r="E69" s="59" t="s">
        <v>21</v>
      </c>
      <c r="F69" s="59" t="s">
        <v>93</v>
      </c>
      <c r="G69" s="59" t="s">
        <v>24</v>
      </c>
      <c r="H69" s="59" t="s">
        <v>125</v>
      </c>
      <c r="I69" s="38" t="s">
        <v>126</v>
      </c>
      <c r="J69" s="62" t="s">
        <v>127</v>
      </c>
      <c r="K69" s="54">
        <v>58000000</v>
      </c>
      <c r="L69" s="54">
        <v>134668234</v>
      </c>
      <c r="M69" s="55"/>
    </row>
    <row r="70" spans="1:13" s="63" customFormat="1" ht="30" x14ac:dyDescent="0.25">
      <c r="A70" s="49" t="s">
        <v>18</v>
      </c>
      <c r="B70" s="50" t="s">
        <v>19</v>
      </c>
      <c r="C70" s="48">
        <v>1005001</v>
      </c>
      <c r="D70" s="61" t="s">
        <v>111</v>
      </c>
      <c r="E70" s="51" t="s">
        <v>21</v>
      </c>
      <c r="F70" s="52" t="s">
        <v>93</v>
      </c>
      <c r="G70" s="52" t="s">
        <v>24</v>
      </c>
      <c r="H70" s="52" t="s">
        <v>38</v>
      </c>
      <c r="I70" s="28" t="s">
        <v>128</v>
      </c>
      <c r="J70" s="62" t="s">
        <v>129</v>
      </c>
      <c r="K70" s="54">
        <v>7819769</v>
      </c>
      <c r="L70" s="54"/>
      <c r="M70" s="55"/>
    </row>
    <row r="71" spans="1:13" s="63" customFormat="1" ht="30" x14ac:dyDescent="0.25">
      <c r="A71" s="49" t="s">
        <v>18</v>
      </c>
      <c r="B71" s="50" t="s">
        <v>19</v>
      </c>
      <c r="C71" s="48">
        <v>1005001</v>
      </c>
      <c r="D71" s="61" t="s">
        <v>111</v>
      </c>
      <c r="E71" s="51" t="s">
        <v>21</v>
      </c>
      <c r="F71" s="52" t="s">
        <v>93</v>
      </c>
      <c r="G71" s="52" t="s">
        <v>24</v>
      </c>
      <c r="H71" s="52" t="s">
        <v>38</v>
      </c>
      <c r="I71" s="28" t="s">
        <v>130</v>
      </c>
      <c r="J71" s="62" t="s">
        <v>131</v>
      </c>
      <c r="K71" s="54">
        <v>10299822</v>
      </c>
      <c r="L71" s="54"/>
      <c r="M71" s="55"/>
    </row>
    <row r="72" spans="1:13" s="63" customFormat="1" ht="30" x14ac:dyDescent="0.25">
      <c r="A72" s="49" t="s">
        <v>18</v>
      </c>
      <c r="B72" s="50" t="s">
        <v>19</v>
      </c>
      <c r="C72" s="48">
        <v>1005072</v>
      </c>
      <c r="D72" s="57" t="s">
        <v>132</v>
      </c>
      <c r="E72" s="59" t="s">
        <v>21</v>
      </c>
      <c r="F72" s="59" t="s">
        <v>93</v>
      </c>
      <c r="G72" s="52" t="s">
        <v>24</v>
      </c>
      <c r="H72" s="59" t="s">
        <v>133</v>
      </c>
      <c r="I72" s="39" t="s">
        <v>42</v>
      </c>
      <c r="J72" s="62" t="s">
        <v>134</v>
      </c>
      <c r="K72" s="54">
        <v>25000000</v>
      </c>
      <c r="L72" s="54">
        <v>42395000</v>
      </c>
      <c r="M72" s="55"/>
    </row>
    <row r="73" spans="1:13" s="63" customFormat="1" ht="45" x14ac:dyDescent="0.25">
      <c r="A73" s="49" t="s">
        <v>18</v>
      </c>
      <c r="B73" s="50" t="s">
        <v>19</v>
      </c>
      <c r="C73" s="48">
        <v>1005072</v>
      </c>
      <c r="D73" s="64" t="s">
        <v>132</v>
      </c>
      <c r="E73" s="59" t="s">
        <v>21</v>
      </c>
      <c r="F73" s="59" t="s">
        <v>93</v>
      </c>
      <c r="G73" s="52" t="s">
        <v>24</v>
      </c>
      <c r="H73" s="59" t="s">
        <v>133</v>
      </c>
      <c r="I73" s="38" t="s">
        <v>135</v>
      </c>
      <c r="J73" s="62" t="s">
        <v>136</v>
      </c>
      <c r="K73" s="54">
        <v>45000000</v>
      </c>
      <c r="L73" s="54">
        <v>44821600</v>
      </c>
      <c r="M73" s="55"/>
    </row>
    <row r="74" spans="1:13" s="63" customFormat="1" x14ac:dyDescent="0.25">
      <c r="A74" s="49" t="s">
        <v>18</v>
      </c>
      <c r="B74" s="50" t="s">
        <v>19</v>
      </c>
      <c r="C74" s="48">
        <v>1005001</v>
      </c>
      <c r="D74" s="61" t="s">
        <v>111</v>
      </c>
      <c r="E74" s="51" t="s">
        <v>21</v>
      </c>
      <c r="F74" s="52" t="s">
        <v>93</v>
      </c>
      <c r="G74" s="52" t="s">
        <v>24</v>
      </c>
      <c r="H74" s="52" t="s">
        <v>38</v>
      </c>
      <c r="I74" s="28" t="s">
        <v>137</v>
      </c>
      <c r="J74" s="62" t="s">
        <v>138</v>
      </c>
      <c r="K74" s="54">
        <v>35603645</v>
      </c>
      <c r="L74" s="54"/>
      <c r="M74" s="55"/>
    </row>
    <row r="75" spans="1:13" s="63" customFormat="1" x14ac:dyDescent="0.25">
      <c r="A75" s="49" t="s">
        <v>18</v>
      </c>
      <c r="B75" s="50" t="s">
        <v>19</v>
      </c>
      <c r="C75" s="65">
        <v>1005074</v>
      </c>
      <c r="D75" s="57" t="s">
        <v>139</v>
      </c>
      <c r="E75" s="59" t="s">
        <v>21</v>
      </c>
      <c r="F75" s="59" t="s">
        <v>93</v>
      </c>
      <c r="G75" s="52" t="s">
        <v>24</v>
      </c>
      <c r="H75" s="52" t="s">
        <v>140</v>
      </c>
      <c r="I75" s="39" t="s">
        <v>42</v>
      </c>
      <c r="J75" s="62" t="s">
        <v>141</v>
      </c>
      <c r="K75" s="54">
        <v>18873000</v>
      </c>
      <c r="L75" s="54"/>
      <c r="M75" s="55"/>
    </row>
    <row r="76" spans="1:13" s="63" customFormat="1" ht="30" x14ac:dyDescent="0.25">
      <c r="A76" s="49" t="s">
        <v>18</v>
      </c>
      <c r="B76" s="50" t="s">
        <v>19</v>
      </c>
      <c r="C76" s="65">
        <v>1005074</v>
      </c>
      <c r="D76" s="57" t="s">
        <v>139</v>
      </c>
      <c r="E76" s="59" t="s">
        <v>21</v>
      </c>
      <c r="F76" s="59" t="s">
        <v>93</v>
      </c>
      <c r="G76" s="52" t="s">
        <v>24</v>
      </c>
      <c r="H76" s="52" t="s">
        <v>140</v>
      </c>
      <c r="I76" s="38" t="s">
        <v>142</v>
      </c>
      <c r="J76" s="62" t="s">
        <v>143</v>
      </c>
      <c r="K76" s="54">
        <v>95059000</v>
      </c>
      <c r="L76" s="54"/>
      <c r="M76" s="55"/>
    </row>
    <row r="77" spans="1:13" s="63" customFormat="1" ht="30" x14ac:dyDescent="0.25">
      <c r="A77" s="49" t="s">
        <v>18</v>
      </c>
      <c r="B77" s="50" t="s">
        <v>19</v>
      </c>
      <c r="C77" s="65">
        <v>1005074</v>
      </c>
      <c r="D77" s="57" t="s">
        <v>139</v>
      </c>
      <c r="E77" s="59" t="s">
        <v>21</v>
      </c>
      <c r="F77" s="59" t="s">
        <v>93</v>
      </c>
      <c r="G77" s="52" t="s">
        <v>24</v>
      </c>
      <c r="H77" s="52" t="s">
        <v>140</v>
      </c>
      <c r="I77" s="39" t="s">
        <v>42</v>
      </c>
      <c r="J77" s="62" t="s">
        <v>144</v>
      </c>
      <c r="K77" s="54">
        <v>51143000</v>
      </c>
      <c r="L77" s="54">
        <v>35000000</v>
      </c>
      <c r="M77" s="55"/>
    </row>
    <row r="78" spans="1:13" s="63" customFormat="1" ht="30" x14ac:dyDescent="0.25">
      <c r="A78" s="49" t="s">
        <v>18</v>
      </c>
      <c r="B78" s="50" t="s">
        <v>19</v>
      </c>
      <c r="C78" s="48">
        <v>1005068</v>
      </c>
      <c r="D78" s="64" t="s">
        <v>107</v>
      </c>
      <c r="E78" s="59" t="s">
        <v>21</v>
      </c>
      <c r="F78" s="59" t="s">
        <v>93</v>
      </c>
      <c r="G78" s="52" t="s">
        <v>24</v>
      </c>
      <c r="H78" s="52" t="s">
        <v>108</v>
      </c>
      <c r="I78" s="28" t="s">
        <v>145</v>
      </c>
      <c r="J78" s="62" t="s">
        <v>146</v>
      </c>
      <c r="K78" s="54">
        <v>37326950</v>
      </c>
      <c r="L78" s="54"/>
      <c r="M78" s="55"/>
    </row>
    <row r="79" spans="1:13" s="63" customFormat="1" ht="30" x14ac:dyDescent="0.25">
      <c r="A79" s="49" t="s">
        <v>18</v>
      </c>
      <c r="B79" s="50" t="s">
        <v>19</v>
      </c>
      <c r="C79" s="48">
        <v>1005072</v>
      </c>
      <c r="D79" s="64" t="s">
        <v>132</v>
      </c>
      <c r="E79" s="59" t="s">
        <v>21</v>
      </c>
      <c r="F79" s="59" t="s">
        <v>93</v>
      </c>
      <c r="G79" s="52" t="s">
        <v>24</v>
      </c>
      <c r="H79" s="52" t="s">
        <v>133</v>
      </c>
      <c r="I79" s="28" t="s">
        <v>147</v>
      </c>
      <c r="J79" s="62" t="s">
        <v>148</v>
      </c>
      <c r="K79" s="54">
        <v>47458000</v>
      </c>
      <c r="L79" s="54"/>
      <c r="M79" s="55"/>
    </row>
    <row r="80" spans="1:13" s="63" customFormat="1" x14ac:dyDescent="0.25">
      <c r="A80" s="49" t="s">
        <v>18</v>
      </c>
      <c r="B80" s="50" t="s">
        <v>19</v>
      </c>
      <c r="C80" s="65">
        <v>1005001</v>
      </c>
      <c r="D80" s="61" t="s">
        <v>111</v>
      </c>
      <c r="E80" s="59" t="s">
        <v>21</v>
      </c>
      <c r="F80" s="59" t="s">
        <v>93</v>
      </c>
      <c r="G80" s="52" t="s">
        <v>24</v>
      </c>
      <c r="H80" s="52" t="s">
        <v>38</v>
      </c>
      <c r="I80" s="39" t="s">
        <v>42</v>
      </c>
      <c r="J80" s="62" t="s">
        <v>149</v>
      </c>
      <c r="K80" s="54"/>
      <c r="L80" s="54">
        <v>207766693</v>
      </c>
      <c r="M80" s="55">
        <v>710000000</v>
      </c>
    </row>
    <row r="81" spans="1:13" s="63" customFormat="1" ht="30" x14ac:dyDescent="0.25">
      <c r="A81" s="49" t="s">
        <v>18</v>
      </c>
      <c r="B81" s="50" t="s">
        <v>19</v>
      </c>
      <c r="C81" s="48">
        <v>1005072</v>
      </c>
      <c r="D81" s="64" t="s">
        <v>132</v>
      </c>
      <c r="E81" s="59" t="s">
        <v>21</v>
      </c>
      <c r="F81" s="59" t="s">
        <v>93</v>
      </c>
      <c r="G81" s="52" t="s">
        <v>24</v>
      </c>
      <c r="H81" s="52" t="s">
        <v>133</v>
      </c>
      <c r="I81" s="39" t="s">
        <v>42</v>
      </c>
      <c r="J81" s="62" t="s">
        <v>150</v>
      </c>
      <c r="K81" s="54">
        <v>35000000</v>
      </c>
      <c r="L81" s="54">
        <v>35000000</v>
      </c>
      <c r="M81" s="55"/>
    </row>
    <row r="82" spans="1:13" s="56" customFormat="1" ht="28.5" x14ac:dyDescent="0.25">
      <c r="A82" s="49" t="s">
        <v>18</v>
      </c>
      <c r="B82" s="50" t="s">
        <v>19</v>
      </c>
      <c r="C82" s="65">
        <v>1005001</v>
      </c>
      <c r="D82" s="61" t="s">
        <v>111</v>
      </c>
      <c r="E82" s="59" t="s">
        <v>21</v>
      </c>
      <c r="F82" s="59" t="s">
        <v>93</v>
      </c>
      <c r="G82" s="52" t="s">
        <v>24</v>
      </c>
      <c r="H82" s="52" t="s">
        <v>38</v>
      </c>
      <c r="I82" s="66" t="s">
        <v>112</v>
      </c>
      <c r="J82" s="67" t="s">
        <v>151</v>
      </c>
      <c r="K82" s="54">
        <v>846054022</v>
      </c>
      <c r="L82" s="54">
        <v>0</v>
      </c>
      <c r="M82" s="68">
        <v>0</v>
      </c>
    </row>
    <row r="83" spans="1:13" s="56" customFormat="1" x14ac:dyDescent="0.25">
      <c r="A83" s="49" t="s">
        <v>18</v>
      </c>
      <c r="B83" s="50" t="s">
        <v>19</v>
      </c>
      <c r="C83" s="48">
        <v>1005001</v>
      </c>
      <c r="D83" s="61" t="s">
        <v>111</v>
      </c>
      <c r="E83" s="51" t="s">
        <v>21</v>
      </c>
      <c r="F83" s="52" t="s">
        <v>93</v>
      </c>
      <c r="G83" s="52" t="s">
        <v>24</v>
      </c>
      <c r="H83" s="52" t="s">
        <v>38</v>
      </c>
      <c r="I83" s="28" t="s">
        <v>152</v>
      </c>
      <c r="J83" s="60" t="s">
        <v>153</v>
      </c>
      <c r="K83" s="54">
        <v>8432000</v>
      </c>
      <c r="L83" s="54"/>
      <c r="M83" s="69"/>
    </row>
    <row r="84" spans="1:13" s="56" customFormat="1" x14ac:dyDescent="0.25">
      <c r="A84" s="49" t="s">
        <v>18</v>
      </c>
      <c r="B84" s="50" t="s">
        <v>19</v>
      </c>
      <c r="C84" s="48">
        <v>1005001</v>
      </c>
      <c r="D84" s="61" t="s">
        <v>111</v>
      </c>
      <c r="E84" s="51" t="s">
        <v>21</v>
      </c>
      <c r="F84" s="52" t="s">
        <v>93</v>
      </c>
      <c r="G84" s="52" t="s">
        <v>24</v>
      </c>
      <c r="H84" s="52" t="s">
        <v>38</v>
      </c>
      <c r="I84" s="28" t="s">
        <v>154</v>
      </c>
      <c r="J84" s="60" t="s">
        <v>155</v>
      </c>
      <c r="K84" s="54">
        <v>30614451</v>
      </c>
      <c r="L84" s="54"/>
      <c r="M84" s="69"/>
    </row>
    <row r="85" spans="1:13" s="56" customFormat="1" x14ac:dyDescent="0.25">
      <c r="A85" s="49" t="s">
        <v>18</v>
      </c>
      <c r="B85" s="48" t="s">
        <v>19</v>
      </c>
      <c r="C85" s="48">
        <v>1005070</v>
      </c>
      <c r="D85" s="70" t="s">
        <v>124</v>
      </c>
      <c r="E85" s="59" t="s">
        <v>21</v>
      </c>
      <c r="F85" s="59" t="s">
        <v>93</v>
      </c>
      <c r="G85" s="59" t="s">
        <v>24</v>
      </c>
      <c r="H85" s="59" t="s">
        <v>108</v>
      </c>
      <c r="I85" s="39" t="s">
        <v>42</v>
      </c>
      <c r="J85" s="60" t="s">
        <v>156</v>
      </c>
      <c r="K85" s="54">
        <v>68960212</v>
      </c>
      <c r="L85" s="54">
        <v>233839473</v>
      </c>
      <c r="M85" s="69"/>
    </row>
    <row r="86" spans="1:13" s="56" customFormat="1" x14ac:dyDescent="0.25">
      <c r="A86" s="49" t="s">
        <v>18</v>
      </c>
      <c r="B86" s="50" t="s">
        <v>19</v>
      </c>
      <c r="C86" s="48">
        <v>1005001</v>
      </c>
      <c r="D86" s="61" t="s">
        <v>111</v>
      </c>
      <c r="E86" s="51" t="s">
        <v>21</v>
      </c>
      <c r="F86" s="52" t="s">
        <v>93</v>
      </c>
      <c r="G86" s="52" t="s">
        <v>24</v>
      </c>
      <c r="H86" s="52" t="s">
        <v>38</v>
      </c>
      <c r="I86" s="28" t="s">
        <v>157</v>
      </c>
      <c r="J86" s="60" t="s">
        <v>158</v>
      </c>
      <c r="K86" s="54">
        <v>19278200</v>
      </c>
      <c r="L86" s="54"/>
      <c r="M86" s="69"/>
    </row>
    <row r="87" spans="1:13" s="56" customFormat="1" ht="30" x14ac:dyDescent="0.25">
      <c r="A87" s="49" t="s">
        <v>18</v>
      </c>
      <c r="B87" s="48" t="s">
        <v>19</v>
      </c>
      <c r="C87" s="48">
        <v>1005074</v>
      </c>
      <c r="D87" s="61" t="s">
        <v>139</v>
      </c>
      <c r="E87" s="59" t="s">
        <v>21</v>
      </c>
      <c r="F87" s="59" t="s">
        <v>93</v>
      </c>
      <c r="G87" s="59" t="s">
        <v>24</v>
      </c>
      <c r="H87" s="59" t="s">
        <v>140</v>
      </c>
      <c r="I87" s="39" t="s">
        <v>42</v>
      </c>
      <c r="J87" s="60" t="s">
        <v>159</v>
      </c>
      <c r="K87" s="71">
        <v>17661129</v>
      </c>
      <c r="L87" s="72"/>
      <c r="M87" s="73"/>
    </row>
    <row r="88" spans="1:13" s="56" customFormat="1" ht="30" x14ac:dyDescent="0.25">
      <c r="A88" s="49" t="s">
        <v>18</v>
      </c>
      <c r="B88" s="48" t="s">
        <v>19</v>
      </c>
      <c r="C88" s="48">
        <v>1005074</v>
      </c>
      <c r="D88" s="61" t="s">
        <v>139</v>
      </c>
      <c r="E88" s="74" t="s">
        <v>21</v>
      </c>
      <c r="F88" s="59" t="s">
        <v>93</v>
      </c>
      <c r="G88" s="59" t="s">
        <v>24</v>
      </c>
      <c r="H88" s="59" t="s">
        <v>140</v>
      </c>
      <c r="I88" s="39" t="s">
        <v>42</v>
      </c>
      <c r="J88" s="62" t="s">
        <v>160</v>
      </c>
      <c r="K88" s="71">
        <v>15219024</v>
      </c>
      <c r="L88" s="72"/>
      <c r="M88" s="73"/>
    </row>
    <row r="89" spans="1:13" s="56" customFormat="1" x14ac:dyDescent="0.25">
      <c r="A89" s="49" t="s">
        <v>18</v>
      </c>
      <c r="B89" s="48" t="s">
        <v>19</v>
      </c>
      <c r="C89" s="48">
        <v>1005001</v>
      </c>
      <c r="D89" s="61" t="s">
        <v>111</v>
      </c>
      <c r="E89" s="59" t="s">
        <v>21</v>
      </c>
      <c r="F89" s="59" t="s">
        <v>93</v>
      </c>
      <c r="G89" s="59" t="s">
        <v>24</v>
      </c>
      <c r="H89" s="59" t="s">
        <v>38</v>
      </c>
      <c r="I89" s="39" t="s">
        <v>42</v>
      </c>
      <c r="J89" s="53" t="s">
        <v>161</v>
      </c>
      <c r="K89" s="75">
        <v>0</v>
      </c>
      <c r="L89" s="75"/>
      <c r="M89" s="76">
        <v>200000000</v>
      </c>
    </row>
    <row r="90" spans="1:13" s="63" customFormat="1" x14ac:dyDescent="0.25">
      <c r="A90" s="49" t="s">
        <v>18</v>
      </c>
      <c r="B90" s="48" t="s">
        <v>19</v>
      </c>
      <c r="C90" s="65">
        <v>1005915</v>
      </c>
      <c r="D90" s="57" t="s">
        <v>162</v>
      </c>
      <c r="E90" s="59" t="s">
        <v>59</v>
      </c>
      <c r="F90" s="59" t="s">
        <v>93</v>
      </c>
      <c r="G90" s="59" t="s">
        <v>24</v>
      </c>
      <c r="H90" s="59" t="s">
        <v>38</v>
      </c>
      <c r="I90" s="36" t="s">
        <v>163</v>
      </c>
      <c r="J90" s="77" t="s">
        <v>164</v>
      </c>
      <c r="K90" s="75">
        <v>1212641000</v>
      </c>
      <c r="L90" s="75">
        <v>0</v>
      </c>
      <c r="M90" s="76">
        <v>0</v>
      </c>
    </row>
    <row r="91" spans="1:13" s="63" customFormat="1" ht="31.5" x14ac:dyDescent="0.25">
      <c r="A91" s="49" t="s">
        <v>18</v>
      </c>
      <c r="B91" s="48" t="s">
        <v>19</v>
      </c>
      <c r="C91" s="65">
        <v>1005915</v>
      </c>
      <c r="D91" s="57" t="s">
        <v>162</v>
      </c>
      <c r="E91" s="78" t="s">
        <v>21</v>
      </c>
      <c r="F91" s="59" t="s">
        <v>93</v>
      </c>
      <c r="G91" s="59" t="s">
        <v>24</v>
      </c>
      <c r="H91" s="59" t="s">
        <v>38</v>
      </c>
      <c r="I91" s="36" t="s">
        <v>165</v>
      </c>
      <c r="J91" s="77" t="s">
        <v>166</v>
      </c>
      <c r="K91" s="75">
        <v>10000000</v>
      </c>
      <c r="L91" s="75">
        <v>0</v>
      </c>
      <c r="M91" s="76">
        <v>0</v>
      </c>
    </row>
    <row r="92" spans="1:13" s="63" customFormat="1" ht="31.5" x14ac:dyDescent="0.25">
      <c r="A92" s="49" t="s">
        <v>18</v>
      </c>
      <c r="B92" s="48" t="s">
        <v>19</v>
      </c>
      <c r="C92" s="65">
        <v>1005915</v>
      </c>
      <c r="D92" s="57" t="s">
        <v>162</v>
      </c>
      <c r="E92" s="78" t="s">
        <v>21</v>
      </c>
      <c r="F92" s="59" t="s">
        <v>93</v>
      </c>
      <c r="G92" s="59" t="s">
        <v>24</v>
      </c>
      <c r="H92" s="59" t="s">
        <v>38</v>
      </c>
      <c r="I92" s="36" t="s">
        <v>165</v>
      </c>
      <c r="J92" s="77" t="s">
        <v>167</v>
      </c>
      <c r="K92" s="75">
        <v>92851000</v>
      </c>
      <c r="L92" s="75">
        <v>0</v>
      </c>
      <c r="M92" s="76">
        <v>0</v>
      </c>
    </row>
    <row r="93" spans="1:13" s="63" customFormat="1" ht="31.5" x14ac:dyDescent="0.25">
      <c r="A93" s="49" t="s">
        <v>18</v>
      </c>
      <c r="B93" s="48" t="s">
        <v>19</v>
      </c>
      <c r="C93" s="65">
        <v>1005915</v>
      </c>
      <c r="D93" s="57" t="s">
        <v>162</v>
      </c>
      <c r="E93" s="59" t="s">
        <v>65</v>
      </c>
      <c r="F93" s="59" t="s">
        <v>93</v>
      </c>
      <c r="G93" s="59" t="s">
        <v>24</v>
      </c>
      <c r="H93" s="59" t="s">
        <v>38</v>
      </c>
      <c r="I93" s="36" t="s">
        <v>165</v>
      </c>
      <c r="J93" s="77" t="s">
        <v>167</v>
      </c>
      <c r="K93" s="75">
        <v>160000000</v>
      </c>
      <c r="L93" s="75">
        <v>0</v>
      </c>
      <c r="M93" s="76">
        <v>0</v>
      </c>
    </row>
    <row r="94" spans="1:13" s="56" customFormat="1" x14ac:dyDescent="0.25">
      <c r="A94" s="49" t="s">
        <v>18</v>
      </c>
      <c r="B94" s="48" t="s">
        <v>19</v>
      </c>
      <c r="C94" s="65">
        <v>1005001</v>
      </c>
      <c r="D94" s="57" t="s">
        <v>111</v>
      </c>
      <c r="E94" s="59" t="s">
        <v>21</v>
      </c>
      <c r="F94" s="59" t="s">
        <v>93</v>
      </c>
      <c r="G94" s="59" t="s">
        <v>24</v>
      </c>
      <c r="H94" s="59" t="s">
        <v>38</v>
      </c>
      <c r="I94" s="36" t="s">
        <v>168</v>
      </c>
      <c r="J94" s="77" t="s">
        <v>169</v>
      </c>
      <c r="K94" s="75">
        <v>0</v>
      </c>
      <c r="L94" s="75">
        <v>30000000</v>
      </c>
      <c r="M94" s="76">
        <v>30000000</v>
      </c>
    </row>
    <row r="95" spans="1:13" s="56" customFormat="1" x14ac:dyDescent="0.25">
      <c r="A95" s="49" t="s">
        <v>18</v>
      </c>
      <c r="B95" s="48" t="s">
        <v>19</v>
      </c>
      <c r="C95" s="48">
        <v>1005068</v>
      </c>
      <c r="D95" s="79" t="s">
        <v>107</v>
      </c>
      <c r="E95" s="59" t="s">
        <v>21</v>
      </c>
      <c r="F95" s="59" t="s">
        <v>93</v>
      </c>
      <c r="G95" s="59" t="s">
        <v>170</v>
      </c>
      <c r="H95" s="59" t="s">
        <v>108</v>
      </c>
      <c r="I95" s="28" t="s">
        <v>168</v>
      </c>
      <c r="J95" s="80" t="s">
        <v>169</v>
      </c>
      <c r="K95" s="75">
        <v>5000000</v>
      </c>
      <c r="L95" s="75">
        <v>0</v>
      </c>
      <c r="M95" s="76">
        <v>0</v>
      </c>
    </row>
    <row r="96" spans="1:13" s="56" customFormat="1" x14ac:dyDescent="0.25">
      <c r="A96" s="49" t="s">
        <v>18</v>
      </c>
      <c r="B96" s="48" t="s">
        <v>19</v>
      </c>
      <c r="C96" s="48">
        <v>1005070</v>
      </c>
      <c r="D96" s="81" t="s">
        <v>124</v>
      </c>
      <c r="E96" s="82" t="s">
        <v>21</v>
      </c>
      <c r="F96" s="59" t="s">
        <v>93</v>
      </c>
      <c r="G96" s="59" t="s">
        <v>170</v>
      </c>
      <c r="H96" s="59" t="s">
        <v>125</v>
      </c>
      <c r="I96" s="28" t="s">
        <v>168</v>
      </c>
      <c r="J96" s="80" t="s">
        <v>169</v>
      </c>
      <c r="K96" s="75">
        <v>10000000</v>
      </c>
      <c r="L96" s="75">
        <v>0</v>
      </c>
      <c r="M96" s="76">
        <v>0</v>
      </c>
    </row>
    <row r="97" spans="1:13" s="56" customFormat="1" x14ac:dyDescent="0.25">
      <c r="A97" s="49" t="s">
        <v>18</v>
      </c>
      <c r="B97" s="48" t="s">
        <v>19</v>
      </c>
      <c r="C97" s="48">
        <v>1005072</v>
      </c>
      <c r="D97" s="79" t="s">
        <v>132</v>
      </c>
      <c r="E97" s="59" t="s">
        <v>21</v>
      </c>
      <c r="F97" s="59" t="s">
        <v>93</v>
      </c>
      <c r="G97" s="59" t="s">
        <v>170</v>
      </c>
      <c r="H97" s="59" t="s">
        <v>133</v>
      </c>
      <c r="I97" s="28" t="s">
        <v>168</v>
      </c>
      <c r="J97" s="80" t="s">
        <v>169</v>
      </c>
      <c r="K97" s="75">
        <v>5000000</v>
      </c>
      <c r="L97" s="75">
        <v>0</v>
      </c>
      <c r="M97" s="76">
        <v>0</v>
      </c>
    </row>
    <row r="98" spans="1:13" s="56" customFormat="1" x14ac:dyDescent="0.25">
      <c r="A98" s="49" t="s">
        <v>18</v>
      </c>
      <c r="B98" s="48" t="s">
        <v>19</v>
      </c>
      <c r="C98" s="48">
        <v>1005074</v>
      </c>
      <c r="D98" s="79" t="s">
        <v>139</v>
      </c>
      <c r="E98" s="82" t="s">
        <v>21</v>
      </c>
      <c r="F98" s="59" t="s">
        <v>93</v>
      </c>
      <c r="G98" s="59" t="s">
        <v>170</v>
      </c>
      <c r="H98" s="59" t="s">
        <v>140</v>
      </c>
      <c r="I98" s="28" t="s">
        <v>168</v>
      </c>
      <c r="J98" s="80" t="s">
        <v>169</v>
      </c>
      <c r="K98" s="75">
        <v>10000000</v>
      </c>
      <c r="L98" s="75">
        <v>0</v>
      </c>
      <c r="M98" s="76">
        <v>0</v>
      </c>
    </row>
    <row r="99" spans="1:13" ht="31.5" x14ac:dyDescent="0.25">
      <c r="A99" s="83"/>
      <c r="B99" s="84"/>
      <c r="C99" s="84"/>
      <c r="D99" s="84"/>
      <c r="E99" s="85"/>
      <c r="F99" s="85" t="s">
        <v>171</v>
      </c>
      <c r="G99" s="84"/>
      <c r="H99" s="85"/>
      <c r="I99" s="84"/>
      <c r="J99" s="84" t="s">
        <v>172</v>
      </c>
      <c r="K99" s="86">
        <f>SUM(K100:K125)</f>
        <v>2854781000</v>
      </c>
      <c r="L99" s="86">
        <f t="shared" ref="L99:M99" si="2">SUM(L100:L125)</f>
        <v>3115599000</v>
      </c>
      <c r="M99" s="87">
        <f t="shared" si="2"/>
        <v>3746171000</v>
      </c>
    </row>
    <row r="100" spans="1:13" s="98" customFormat="1" ht="47.25" x14ac:dyDescent="0.25">
      <c r="A100" s="88" t="s">
        <v>18</v>
      </c>
      <c r="B100" s="89" t="s">
        <v>19</v>
      </c>
      <c r="C100" s="89">
        <v>1005001</v>
      </c>
      <c r="D100" s="90" t="s">
        <v>20</v>
      </c>
      <c r="E100" s="91" t="s">
        <v>21</v>
      </c>
      <c r="F100" s="92" t="s">
        <v>171</v>
      </c>
      <c r="G100" s="89" t="s">
        <v>24</v>
      </c>
      <c r="H100" s="91" t="s">
        <v>38</v>
      </c>
      <c r="I100" s="93" t="s">
        <v>173</v>
      </c>
      <c r="J100" s="94" t="s">
        <v>174</v>
      </c>
      <c r="K100" s="95">
        <v>100000000</v>
      </c>
      <c r="L100" s="96">
        <v>94000000</v>
      </c>
      <c r="M100" s="97">
        <v>0</v>
      </c>
    </row>
    <row r="101" spans="1:13" s="98" customFormat="1" x14ac:dyDescent="0.25">
      <c r="A101" s="88" t="s">
        <v>18</v>
      </c>
      <c r="B101" s="89" t="s">
        <v>19</v>
      </c>
      <c r="C101" s="89">
        <v>1005001</v>
      </c>
      <c r="D101" s="90" t="s">
        <v>20</v>
      </c>
      <c r="E101" s="91" t="s">
        <v>62</v>
      </c>
      <c r="F101" s="92" t="s">
        <v>171</v>
      </c>
      <c r="G101" s="89" t="s">
        <v>24</v>
      </c>
      <c r="H101" s="91" t="s">
        <v>38</v>
      </c>
      <c r="I101" s="89" t="s">
        <v>175</v>
      </c>
      <c r="J101" s="94" t="s">
        <v>176</v>
      </c>
      <c r="K101" s="95">
        <v>50000000</v>
      </c>
      <c r="L101" s="96">
        <v>0</v>
      </c>
      <c r="M101" s="97">
        <v>0</v>
      </c>
    </row>
    <row r="102" spans="1:13" s="98" customFormat="1" x14ac:dyDescent="0.25">
      <c r="A102" s="88" t="s">
        <v>18</v>
      </c>
      <c r="B102" s="89" t="s">
        <v>19</v>
      </c>
      <c r="C102" s="89">
        <v>1005117</v>
      </c>
      <c r="D102" s="90" t="s">
        <v>177</v>
      </c>
      <c r="E102" s="91" t="s">
        <v>21</v>
      </c>
      <c r="F102" s="92" t="s">
        <v>171</v>
      </c>
      <c r="G102" s="89" t="s">
        <v>24</v>
      </c>
      <c r="H102" s="91" t="s">
        <v>38</v>
      </c>
      <c r="I102" s="89" t="s">
        <v>178</v>
      </c>
      <c r="J102" s="94" t="s">
        <v>179</v>
      </c>
      <c r="K102" s="95">
        <v>4500000</v>
      </c>
      <c r="L102" s="96">
        <v>4000000</v>
      </c>
      <c r="M102" s="97">
        <v>500000</v>
      </c>
    </row>
    <row r="103" spans="1:13" s="98" customFormat="1" x14ac:dyDescent="0.25">
      <c r="A103" s="88" t="s">
        <v>18</v>
      </c>
      <c r="B103" s="89" t="s">
        <v>19</v>
      </c>
      <c r="C103" s="89">
        <v>1005117</v>
      </c>
      <c r="D103" s="90" t="s">
        <v>177</v>
      </c>
      <c r="E103" s="91" t="s">
        <v>21</v>
      </c>
      <c r="F103" s="92" t="s">
        <v>171</v>
      </c>
      <c r="G103" s="89" t="s">
        <v>24</v>
      </c>
      <c r="H103" s="91" t="s">
        <v>38</v>
      </c>
      <c r="I103" s="89" t="s">
        <v>42</v>
      </c>
      <c r="J103" s="94" t="s">
        <v>180</v>
      </c>
      <c r="K103" s="95">
        <v>1560000</v>
      </c>
      <c r="L103" s="96">
        <v>0</v>
      </c>
      <c r="M103" s="97">
        <v>0</v>
      </c>
    </row>
    <row r="104" spans="1:13" s="98" customFormat="1" x14ac:dyDescent="0.25">
      <c r="A104" s="88" t="s">
        <v>18</v>
      </c>
      <c r="B104" s="89" t="s">
        <v>19</v>
      </c>
      <c r="C104" s="89">
        <v>1005117</v>
      </c>
      <c r="D104" s="90" t="s">
        <v>177</v>
      </c>
      <c r="E104" s="91" t="s">
        <v>21</v>
      </c>
      <c r="F104" s="92" t="s">
        <v>171</v>
      </c>
      <c r="G104" s="89" t="s">
        <v>24</v>
      </c>
      <c r="H104" s="91" t="s">
        <v>38</v>
      </c>
      <c r="I104" s="89" t="s">
        <v>181</v>
      </c>
      <c r="J104" s="94" t="s">
        <v>182</v>
      </c>
      <c r="K104" s="95">
        <v>5000000</v>
      </c>
      <c r="L104" s="96">
        <v>0</v>
      </c>
      <c r="M104" s="97">
        <v>0</v>
      </c>
    </row>
    <row r="105" spans="1:13" s="98" customFormat="1" ht="31.5" x14ac:dyDescent="0.25">
      <c r="A105" s="88" t="s">
        <v>18</v>
      </c>
      <c r="B105" s="89" t="s">
        <v>19</v>
      </c>
      <c r="C105" s="89">
        <v>1005117</v>
      </c>
      <c r="D105" s="90" t="s">
        <v>177</v>
      </c>
      <c r="E105" s="91" t="s">
        <v>21</v>
      </c>
      <c r="F105" s="92" t="s">
        <v>171</v>
      </c>
      <c r="G105" s="89" t="s">
        <v>24</v>
      </c>
      <c r="H105" s="91" t="s">
        <v>38</v>
      </c>
      <c r="I105" s="89" t="s">
        <v>42</v>
      </c>
      <c r="J105" s="94" t="s">
        <v>183</v>
      </c>
      <c r="K105" s="95">
        <v>3000000</v>
      </c>
      <c r="L105" s="96">
        <v>0</v>
      </c>
      <c r="M105" s="97">
        <v>0</v>
      </c>
    </row>
    <row r="106" spans="1:13" s="98" customFormat="1" ht="30" x14ac:dyDescent="0.25">
      <c r="A106" s="88" t="s">
        <v>18</v>
      </c>
      <c r="B106" s="89" t="s">
        <v>19</v>
      </c>
      <c r="C106" s="89">
        <v>1005039</v>
      </c>
      <c r="D106" s="90" t="s">
        <v>184</v>
      </c>
      <c r="E106" s="91" t="s">
        <v>21</v>
      </c>
      <c r="F106" s="92" t="s">
        <v>171</v>
      </c>
      <c r="G106" s="89" t="s">
        <v>24</v>
      </c>
      <c r="H106" s="91" t="s">
        <v>38</v>
      </c>
      <c r="I106" s="89" t="s">
        <v>185</v>
      </c>
      <c r="J106" s="94" t="s">
        <v>186</v>
      </c>
      <c r="K106" s="95">
        <v>3000000</v>
      </c>
      <c r="L106" s="96">
        <v>0</v>
      </c>
      <c r="M106" s="97">
        <v>0</v>
      </c>
    </row>
    <row r="107" spans="1:13" s="98" customFormat="1" x14ac:dyDescent="0.25">
      <c r="A107" s="88" t="s">
        <v>18</v>
      </c>
      <c r="B107" s="89" t="s">
        <v>19</v>
      </c>
      <c r="C107" s="89">
        <v>1005040</v>
      </c>
      <c r="D107" s="90" t="s">
        <v>187</v>
      </c>
      <c r="E107" s="91" t="s">
        <v>21</v>
      </c>
      <c r="F107" s="92" t="s">
        <v>171</v>
      </c>
      <c r="G107" s="89" t="s">
        <v>24</v>
      </c>
      <c r="H107" s="91" t="s">
        <v>38</v>
      </c>
      <c r="I107" s="89" t="s">
        <v>188</v>
      </c>
      <c r="J107" s="94" t="s">
        <v>189</v>
      </c>
      <c r="K107" s="95">
        <v>960000</v>
      </c>
      <c r="L107" s="96">
        <v>0</v>
      </c>
      <c r="M107" s="97">
        <v>0</v>
      </c>
    </row>
    <row r="108" spans="1:13" s="98" customFormat="1" x14ac:dyDescent="0.25">
      <c r="A108" s="88" t="s">
        <v>18</v>
      </c>
      <c r="B108" s="89" t="s">
        <v>19</v>
      </c>
      <c r="C108" s="89">
        <v>1005040</v>
      </c>
      <c r="D108" s="90" t="s">
        <v>187</v>
      </c>
      <c r="E108" s="91" t="s">
        <v>21</v>
      </c>
      <c r="F108" s="92" t="s">
        <v>171</v>
      </c>
      <c r="G108" s="89" t="s">
        <v>24</v>
      </c>
      <c r="H108" s="91" t="s">
        <v>38</v>
      </c>
      <c r="I108" s="89" t="s">
        <v>190</v>
      </c>
      <c r="J108" s="94" t="s">
        <v>191</v>
      </c>
      <c r="K108" s="95">
        <v>8920000</v>
      </c>
      <c r="L108" s="96">
        <v>0</v>
      </c>
      <c r="M108" s="97">
        <v>0</v>
      </c>
    </row>
    <row r="109" spans="1:13" s="98" customFormat="1" ht="31.5" x14ac:dyDescent="0.25">
      <c r="A109" s="88" t="s">
        <v>18</v>
      </c>
      <c r="B109" s="89" t="s">
        <v>19</v>
      </c>
      <c r="C109" s="89">
        <v>1005001</v>
      </c>
      <c r="D109" s="90" t="s">
        <v>20</v>
      </c>
      <c r="E109" s="91" t="s">
        <v>62</v>
      </c>
      <c r="F109" s="92" t="s">
        <v>171</v>
      </c>
      <c r="G109" s="89" t="s">
        <v>24</v>
      </c>
      <c r="H109" s="91" t="s">
        <v>38</v>
      </c>
      <c r="I109" s="89" t="s">
        <v>192</v>
      </c>
      <c r="J109" s="94" t="s">
        <v>193</v>
      </c>
      <c r="K109" s="95">
        <v>184193000</v>
      </c>
      <c r="L109" s="96">
        <v>78844000</v>
      </c>
      <c r="M109" s="97">
        <v>337863000</v>
      </c>
    </row>
    <row r="110" spans="1:13" ht="31.5" x14ac:dyDescent="0.25">
      <c r="A110" s="88" t="s">
        <v>18</v>
      </c>
      <c r="B110" s="89" t="s">
        <v>19</v>
      </c>
      <c r="C110" s="89">
        <v>1005001</v>
      </c>
      <c r="D110" s="90" t="s">
        <v>20</v>
      </c>
      <c r="E110" s="91" t="s">
        <v>59</v>
      </c>
      <c r="F110" s="92" t="s">
        <v>171</v>
      </c>
      <c r="G110" s="89" t="s">
        <v>24</v>
      </c>
      <c r="H110" s="91">
        <v>3535</v>
      </c>
      <c r="I110" s="89" t="s">
        <v>194</v>
      </c>
      <c r="J110" s="94" t="s">
        <v>195</v>
      </c>
      <c r="K110" s="95">
        <v>18450000</v>
      </c>
      <c r="L110" s="96">
        <v>0</v>
      </c>
      <c r="M110" s="97">
        <v>0</v>
      </c>
    </row>
    <row r="111" spans="1:13" s="98" customFormat="1" ht="31.5" x14ac:dyDescent="0.25">
      <c r="A111" s="88" t="s">
        <v>18</v>
      </c>
      <c r="B111" s="89" t="s">
        <v>19</v>
      </c>
      <c r="C111" s="89">
        <v>1005001</v>
      </c>
      <c r="D111" s="90" t="s">
        <v>20</v>
      </c>
      <c r="E111" s="91" t="s">
        <v>65</v>
      </c>
      <c r="F111" s="92" t="s">
        <v>171</v>
      </c>
      <c r="G111" s="89" t="s">
        <v>24</v>
      </c>
      <c r="H111" s="91" t="s">
        <v>38</v>
      </c>
      <c r="I111" s="89" t="s">
        <v>196</v>
      </c>
      <c r="J111" s="94" t="s">
        <v>197</v>
      </c>
      <c r="K111" s="95">
        <v>3690000</v>
      </c>
      <c r="L111" s="96">
        <v>0</v>
      </c>
      <c r="M111" s="97">
        <v>0</v>
      </c>
    </row>
    <row r="112" spans="1:13" x14ac:dyDescent="0.25">
      <c r="A112" s="88" t="s">
        <v>18</v>
      </c>
      <c r="B112" s="89" t="s">
        <v>19</v>
      </c>
      <c r="C112" s="89">
        <v>1005117</v>
      </c>
      <c r="D112" s="90" t="s">
        <v>177</v>
      </c>
      <c r="E112" s="91" t="s">
        <v>59</v>
      </c>
      <c r="F112" s="92" t="s">
        <v>171</v>
      </c>
      <c r="G112" s="89" t="s">
        <v>24</v>
      </c>
      <c r="H112" s="91">
        <v>3535</v>
      </c>
      <c r="I112" s="89" t="s">
        <v>198</v>
      </c>
      <c r="J112" s="94" t="s">
        <v>199</v>
      </c>
      <c r="K112" s="95">
        <v>137500000</v>
      </c>
      <c r="L112" s="96">
        <v>0</v>
      </c>
      <c r="M112" s="97">
        <v>0</v>
      </c>
    </row>
    <row r="113" spans="1:13" x14ac:dyDescent="0.25">
      <c r="A113" s="88" t="s">
        <v>18</v>
      </c>
      <c r="B113" s="89" t="s">
        <v>19</v>
      </c>
      <c r="C113" s="89">
        <v>1005117</v>
      </c>
      <c r="D113" s="90" t="s">
        <v>177</v>
      </c>
      <c r="E113" s="91" t="s">
        <v>59</v>
      </c>
      <c r="F113" s="92" t="s">
        <v>171</v>
      </c>
      <c r="G113" s="89" t="s">
        <v>24</v>
      </c>
      <c r="H113" s="91">
        <v>3535</v>
      </c>
      <c r="I113" s="89" t="s">
        <v>200</v>
      </c>
      <c r="J113" s="94" t="s">
        <v>201</v>
      </c>
      <c r="K113" s="95">
        <v>1493381000</v>
      </c>
      <c r="L113" s="96">
        <v>1577979000</v>
      </c>
      <c r="M113" s="97">
        <v>1968000000</v>
      </c>
    </row>
    <row r="114" spans="1:13" s="98" customFormat="1" ht="54" customHeight="1" x14ac:dyDescent="0.25">
      <c r="A114" s="88" t="s">
        <v>18</v>
      </c>
      <c r="B114" s="89" t="s">
        <v>19</v>
      </c>
      <c r="C114" s="89">
        <v>1005117</v>
      </c>
      <c r="D114" s="90" t="s">
        <v>177</v>
      </c>
      <c r="E114" s="91" t="s">
        <v>62</v>
      </c>
      <c r="F114" s="92" t="s">
        <v>171</v>
      </c>
      <c r="G114" s="89" t="s">
        <v>24</v>
      </c>
      <c r="H114" s="91" t="s">
        <v>38</v>
      </c>
      <c r="I114" s="89" t="s">
        <v>200</v>
      </c>
      <c r="J114" s="94" t="s">
        <v>202</v>
      </c>
      <c r="K114" s="95">
        <v>421277000</v>
      </c>
      <c r="L114" s="96">
        <v>604837000</v>
      </c>
      <c r="M114" s="97">
        <v>965187000</v>
      </c>
    </row>
    <row r="115" spans="1:13" ht="31.5" x14ac:dyDescent="0.25">
      <c r="A115" s="88" t="s">
        <v>18</v>
      </c>
      <c r="B115" s="89" t="s">
        <v>19</v>
      </c>
      <c r="C115" s="89">
        <v>1005001</v>
      </c>
      <c r="D115" s="90" t="s">
        <v>20</v>
      </c>
      <c r="E115" s="91" t="s">
        <v>59</v>
      </c>
      <c r="F115" s="92" t="s">
        <v>171</v>
      </c>
      <c r="G115" s="89" t="s">
        <v>24</v>
      </c>
      <c r="H115" s="91">
        <v>3535</v>
      </c>
      <c r="I115" s="89" t="s">
        <v>203</v>
      </c>
      <c r="J115" s="94" t="s">
        <v>204</v>
      </c>
      <c r="K115" s="95">
        <v>184500000</v>
      </c>
      <c r="L115" s="96">
        <v>319000000</v>
      </c>
      <c r="M115" s="97">
        <v>307500000</v>
      </c>
    </row>
    <row r="116" spans="1:13" ht="31.5" x14ac:dyDescent="0.25">
      <c r="A116" s="88" t="s">
        <v>18</v>
      </c>
      <c r="B116" s="89" t="s">
        <v>19</v>
      </c>
      <c r="C116" s="89">
        <v>1005001</v>
      </c>
      <c r="D116" s="90" t="s">
        <v>20</v>
      </c>
      <c r="E116" s="91" t="s">
        <v>62</v>
      </c>
      <c r="F116" s="92" t="s">
        <v>171</v>
      </c>
      <c r="G116" s="89" t="s">
        <v>24</v>
      </c>
      <c r="H116" s="91">
        <v>3535</v>
      </c>
      <c r="I116" s="89" t="s">
        <v>205</v>
      </c>
      <c r="J116" s="94" t="s">
        <v>206</v>
      </c>
      <c r="K116" s="95">
        <v>4690000</v>
      </c>
      <c r="L116" s="96">
        <v>0</v>
      </c>
      <c r="M116" s="97">
        <v>0</v>
      </c>
    </row>
    <row r="117" spans="1:13" s="98" customFormat="1" ht="54" customHeight="1" x14ac:dyDescent="0.25">
      <c r="A117" s="88" t="s">
        <v>18</v>
      </c>
      <c r="B117" s="89" t="s">
        <v>19</v>
      </c>
      <c r="C117" s="89">
        <v>1005001</v>
      </c>
      <c r="D117" s="90" t="s">
        <v>20</v>
      </c>
      <c r="E117" s="91" t="s">
        <v>65</v>
      </c>
      <c r="F117" s="92" t="s">
        <v>171</v>
      </c>
      <c r="G117" s="89" t="s">
        <v>24</v>
      </c>
      <c r="H117" s="91" t="s">
        <v>38</v>
      </c>
      <c r="I117" s="89" t="s">
        <v>205</v>
      </c>
      <c r="J117" s="94" t="s">
        <v>207</v>
      </c>
      <c r="K117" s="95">
        <v>32210000</v>
      </c>
      <c r="L117" s="96">
        <v>63800000</v>
      </c>
      <c r="M117" s="97">
        <v>61500000</v>
      </c>
    </row>
    <row r="118" spans="1:13" x14ac:dyDescent="0.25">
      <c r="A118" s="88" t="s">
        <v>18</v>
      </c>
      <c r="B118" s="89" t="s">
        <v>19</v>
      </c>
      <c r="C118" s="89">
        <v>1005001</v>
      </c>
      <c r="D118" s="90" t="s">
        <v>20</v>
      </c>
      <c r="E118" s="91" t="s">
        <v>59</v>
      </c>
      <c r="F118" s="92" t="s">
        <v>171</v>
      </c>
      <c r="G118" s="89" t="s">
        <v>24</v>
      </c>
      <c r="H118" s="91">
        <v>3535</v>
      </c>
      <c r="I118" s="89" t="s">
        <v>208</v>
      </c>
      <c r="J118" s="94" t="s">
        <v>209</v>
      </c>
      <c r="K118" s="95">
        <v>18450000</v>
      </c>
      <c r="L118" s="96">
        <v>53807000</v>
      </c>
      <c r="M118" s="97">
        <v>53808000</v>
      </c>
    </row>
    <row r="119" spans="1:13" s="98" customFormat="1" ht="54" customHeight="1" x14ac:dyDescent="0.25">
      <c r="A119" s="88" t="s">
        <v>18</v>
      </c>
      <c r="B119" s="89" t="s">
        <v>19</v>
      </c>
      <c r="C119" s="89">
        <v>1005001</v>
      </c>
      <c r="D119" s="90" t="s">
        <v>20</v>
      </c>
      <c r="E119" s="91" t="s">
        <v>62</v>
      </c>
      <c r="F119" s="92" t="s">
        <v>171</v>
      </c>
      <c r="G119" s="89" t="s">
        <v>24</v>
      </c>
      <c r="H119" s="91" t="s">
        <v>38</v>
      </c>
      <c r="I119" s="89" t="s">
        <v>208</v>
      </c>
      <c r="J119" s="94" t="s">
        <v>210</v>
      </c>
      <c r="K119" s="95">
        <v>55000000</v>
      </c>
      <c r="L119" s="96">
        <v>45000000</v>
      </c>
      <c r="M119" s="97">
        <v>40000000</v>
      </c>
    </row>
    <row r="120" spans="1:13" s="98" customFormat="1" ht="54" customHeight="1" x14ac:dyDescent="0.25">
      <c r="A120" s="88" t="s">
        <v>18</v>
      </c>
      <c r="B120" s="89" t="s">
        <v>19</v>
      </c>
      <c r="C120" s="89">
        <v>1005001</v>
      </c>
      <c r="D120" s="90" t="s">
        <v>20</v>
      </c>
      <c r="E120" s="91" t="s">
        <v>59</v>
      </c>
      <c r="F120" s="92" t="s">
        <v>171</v>
      </c>
      <c r="G120" s="89" t="s">
        <v>24</v>
      </c>
      <c r="H120" s="91" t="s">
        <v>38</v>
      </c>
      <c r="I120" s="89" t="s">
        <v>211</v>
      </c>
      <c r="J120" s="94" t="s">
        <v>212</v>
      </c>
      <c r="K120" s="95">
        <v>37050000</v>
      </c>
      <c r="L120" s="96">
        <v>47161000</v>
      </c>
      <c r="M120" s="97">
        <v>0</v>
      </c>
    </row>
    <row r="121" spans="1:13" s="98" customFormat="1" ht="54" customHeight="1" x14ac:dyDescent="0.25">
      <c r="A121" s="88" t="s">
        <v>18</v>
      </c>
      <c r="B121" s="89" t="s">
        <v>19</v>
      </c>
      <c r="C121" s="89">
        <v>1005001</v>
      </c>
      <c r="D121" s="90" t="s">
        <v>20</v>
      </c>
      <c r="E121" s="91" t="s">
        <v>62</v>
      </c>
      <c r="F121" s="92" t="s">
        <v>171</v>
      </c>
      <c r="G121" s="89" t="s">
        <v>24</v>
      </c>
      <c r="H121" s="91" t="s">
        <v>38</v>
      </c>
      <c r="I121" s="89" t="s">
        <v>213</v>
      </c>
      <c r="J121" s="94" t="s">
        <v>214</v>
      </c>
      <c r="K121" s="95">
        <v>0</v>
      </c>
      <c r="L121" s="96">
        <v>1513000</v>
      </c>
      <c r="M121" s="97">
        <v>1513000</v>
      </c>
    </row>
    <row r="122" spans="1:13" s="98" customFormat="1" ht="54" customHeight="1" x14ac:dyDescent="0.25">
      <c r="A122" s="88" t="s">
        <v>18</v>
      </c>
      <c r="B122" s="89" t="s">
        <v>19</v>
      </c>
      <c r="C122" s="89">
        <v>1005001</v>
      </c>
      <c r="D122" s="90" t="s">
        <v>20</v>
      </c>
      <c r="E122" s="91" t="s">
        <v>59</v>
      </c>
      <c r="F122" s="92" t="s">
        <v>171</v>
      </c>
      <c r="G122" s="89" t="s">
        <v>24</v>
      </c>
      <c r="H122" s="91" t="s">
        <v>38</v>
      </c>
      <c r="I122" s="89" t="s">
        <v>215</v>
      </c>
      <c r="J122" s="94" t="s">
        <v>216</v>
      </c>
      <c r="K122" s="95">
        <v>61750000</v>
      </c>
      <c r="L122" s="96">
        <v>188179000</v>
      </c>
      <c r="M122" s="97">
        <v>0</v>
      </c>
    </row>
    <row r="123" spans="1:13" s="98" customFormat="1" ht="54" customHeight="1" x14ac:dyDescent="0.25">
      <c r="A123" s="88" t="s">
        <v>18</v>
      </c>
      <c r="B123" s="89" t="s">
        <v>19</v>
      </c>
      <c r="C123" s="89">
        <v>1005001</v>
      </c>
      <c r="D123" s="90" t="s">
        <v>20</v>
      </c>
      <c r="E123" s="91" t="s">
        <v>65</v>
      </c>
      <c r="F123" s="92" t="s">
        <v>171</v>
      </c>
      <c r="G123" s="89" t="s">
        <v>24</v>
      </c>
      <c r="H123" s="91" t="s">
        <v>38</v>
      </c>
      <c r="I123" s="89" t="s">
        <v>217</v>
      </c>
      <c r="J123" s="94" t="s">
        <v>218</v>
      </c>
      <c r="K123" s="95">
        <v>0</v>
      </c>
      <c r="L123" s="96">
        <v>4850000</v>
      </c>
      <c r="M123" s="97">
        <v>4800000</v>
      </c>
    </row>
    <row r="124" spans="1:13" s="98" customFormat="1" ht="54" customHeight="1" x14ac:dyDescent="0.25">
      <c r="A124" s="88" t="s">
        <v>18</v>
      </c>
      <c r="B124" s="89" t="s">
        <v>19</v>
      </c>
      <c r="C124" s="89">
        <v>1005001</v>
      </c>
      <c r="D124" s="90" t="s">
        <v>20</v>
      </c>
      <c r="E124" s="91" t="s">
        <v>59</v>
      </c>
      <c r="F124" s="92" t="s">
        <v>171</v>
      </c>
      <c r="G124" s="89" t="s">
        <v>24</v>
      </c>
      <c r="H124" s="91" t="s">
        <v>38</v>
      </c>
      <c r="I124" s="89" t="s">
        <v>219</v>
      </c>
      <c r="J124" s="94" t="s">
        <v>220</v>
      </c>
      <c r="K124" s="95">
        <v>24700000</v>
      </c>
      <c r="L124" s="96">
        <v>27629000</v>
      </c>
      <c r="M124" s="97">
        <v>0</v>
      </c>
    </row>
    <row r="125" spans="1:13" s="98" customFormat="1" ht="54" customHeight="1" thickBot="1" x14ac:dyDescent="0.3">
      <c r="A125" s="99" t="s">
        <v>18</v>
      </c>
      <c r="B125" s="100" t="s">
        <v>19</v>
      </c>
      <c r="C125" s="100">
        <v>1005001</v>
      </c>
      <c r="D125" s="101" t="s">
        <v>20</v>
      </c>
      <c r="E125" s="102" t="s">
        <v>65</v>
      </c>
      <c r="F125" s="103" t="s">
        <v>171</v>
      </c>
      <c r="G125" s="100" t="s">
        <v>24</v>
      </c>
      <c r="H125" s="102" t="s">
        <v>38</v>
      </c>
      <c r="I125" s="100" t="s">
        <v>221</v>
      </c>
      <c r="J125" s="104" t="s">
        <v>222</v>
      </c>
      <c r="K125" s="105">
        <v>1000000</v>
      </c>
      <c r="L125" s="106">
        <v>5000000</v>
      </c>
      <c r="M125" s="107">
        <v>5500000</v>
      </c>
    </row>
    <row r="126" spans="1:13" x14ac:dyDescent="0.25">
      <c r="A126" s="22"/>
      <c r="B126" s="23"/>
      <c r="C126" s="23"/>
      <c r="D126" s="23"/>
      <c r="E126" s="24"/>
      <c r="F126" s="24" t="s">
        <v>223</v>
      </c>
      <c r="G126" s="23"/>
      <c r="H126" s="24"/>
      <c r="I126" s="23"/>
      <c r="J126" s="23" t="s">
        <v>224</v>
      </c>
      <c r="K126" s="25">
        <f>SUM(K127:K141)</f>
        <v>120000000</v>
      </c>
      <c r="L126" s="25">
        <f t="shared" ref="L126:M126" si="3">SUM(L127:L141)</f>
        <v>176000000</v>
      </c>
      <c r="M126" s="26">
        <f t="shared" si="3"/>
        <v>20000000</v>
      </c>
    </row>
    <row r="127" spans="1:13" s="113" customFormat="1" x14ac:dyDescent="0.25">
      <c r="A127" s="49" t="s">
        <v>18</v>
      </c>
      <c r="B127" s="48" t="s">
        <v>19</v>
      </c>
      <c r="C127" s="108">
        <v>1005113</v>
      </c>
      <c r="D127" s="109" t="s">
        <v>225</v>
      </c>
      <c r="E127" s="44" t="s">
        <v>21</v>
      </c>
      <c r="F127" s="52" t="s">
        <v>223</v>
      </c>
      <c r="G127" s="52" t="s">
        <v>24</v>
      </c>
      <c r="H127" s="52" t="s">
        <v>52</v>
      </c>
      <c r="I127" s="28" t="s">
        <v>226</v>
      </c>
      <c r="J127" s="110" t="s">
        <v>227</v>
      </c>
      <c r="K127" s="111">
        <v>5000000</v>
      </c>
      <c r="L127" s="111"/>
      <c r="M127" s="112"/>
    </row>
    <row r="128" spans="1:13" s="113" customFormat="1" ht="30" x14ac:dyDescent="0.25">
      <c r="A128" s="49" t="s">
        <v>18</v>
      </c>
      <c r="B128" s="48" t="s">
        <v>19</v>
      </c>
      <c r="C128" s="108">
        <v>1005114</v>
      </c>
      <c r="D128" s="114" t="s">
        <v>228</v>
      </c>
      <c r="E128" s="44" t="s">
        <v>21</v>
      </c>
      <c r="F128" s="52" t="s">
        <v>223</v>
      </c>
      <c r="G128" s="78" t="s">
        <v>24</v>
      </c>
      <c r="H128" s="52" t="s">
        <v>229</v>
      </c>
      <c r="I128" s="39" t="s">
        <v>42</v>
      </c>
      <c r="J128" s="115" t="s">
        <v>230</v>
      </c>
      <c r="K128" s="111">
        <v>300000</v>
      </c>
      <c r="L128" s="111"/>
      <c r="M128" s="112"/>
    </row>
    <row r="129" spans="1:13" s="113" customFormat="1" ht="30" x14ac:dyDescent="0.25">
      <c r="A129" s="49" t="s">
        <v>18</v>
      </c>
      <c r="B129" s="48" t="s">
        <v>19</v>
      </c>
      <c r="C129" s="108">
        <v>1005114</v>
      </c>
      <c r="D129" s="109" t="s">
        <v>228</v>
      </c>
      <c r="E129" s="44" t="s">
        <v>21</v>
      </c>
      <c r="F129" s="52" t="s">
        <v>223</v>
      </c>
      <c r="G129" s="52" t="s">
        <v>24</v>
      </c>
      <c r="H129" s="52" t="s">
        <v>229</v>
      </c>
      <c r="I129" s="39" t="s">
        <v>42</v>
      </c>
      <c r="J129" s="110" t="s">
        <v>231</v>
      </c>
      <c r="K129" s="111">
        <v>5350000</v>
      </c>
      <c r="L129" s="111">
        <v>3650000</v>
      </c>
      <c r="M129" s="112"/>
    </row>
    <row r="130" spans="1:13" s="113" customFormat="1" x14ac:dyDescent="0.25">
      <c r="A130" s="49" t="s">
        <v>18</v>
      </c>
      <c r="B130" s="48" t="s">
        <v>19</v>
      </c>
      <c r="C130" s="108">
        <v>1005112</v>
      </c>
      <c r="D130" s="114" t="s">
        <v>232</v>
      </c>
      <c r="E130" s="44" t="s">
        <v>21</v>
      </c>
      <c r="F130" s="52" t="s">
        <v>223</v>
      </c>
      <c r="G130" s="52" t="s">
        <v>24</v>
      </c>
      <c r="H130" s="52" t="s">
        <v>233</v>
      </c>
      <c r="I130" s="28" t="s">
        <v>234</v>
      </c>
      <c r="J130" s="115" t="s">
        <v>235</v>
      </c>
      <c r="K130" s="111">
        <v>2000000</v>
      </c>
      <c r="L130" s="111"/>
      <c r="M130" s="112"/>
    </row>
    <row r="131" spans="1:13" s="113" customFormat="1" x14ac:dyDescent="0.25">
      <c r="A131" s="49" t="s">
        <v>18</v>
      </c>
      <c r="B131" s="48" t="s">
        <v>19</v>
      </c>
      <c r="C131" s="108">
        <v>1005116</v>
      </c>
      <c r="D131" s="109" t="s">
        <v>236</v>
      </c>
      <c r="E131" s="44" t="s">
        <v>21</v>
      </c>
      <c r="F131" s="52" t="s">
        <v>223</v>
      </c>
      <c r="G131" s="52" t="s">
        <v>24</v>
      </c>
      <c r="H131" s="52" t="s">
        <v>35</v>
      </c>
      <c r="I131" s="28" t="s">
        <v>237</v>
      </c>
      <c r="J131" s="110" t="s">
        <v>238</v>
      </c>
      <c r="K131" s="111">
        <v>4000000</v>
      </c>
      <c r="L131" s="111"/>
      <c r="M131" s="112"/>
    </row>
    <row r="132" spans="1:13" s="113" customFormat="1" x14ac:dyDescent="0.25">
      <c r="A132" s="49" t="s">
        <v>18</v>
      </c>
      <c r="B132" s="48" t="s">
        <v>19</v>
      </c>
      <c r="C132" s="108">
        <v>1005115</v>
      </c>
      <c r="D132" s="114" t="s">
        <v>239</v>
      </c>
      <c r="E132" s="44" t="s">
        <v>21</v>
      </c>
      <c r="F132" s="52" t="s">
        <v>223</v>
      </c>
      <c r="G132" s="52" t="s">
        <v>24</v>
      </c>
      <c r="H132" s="52" t="s">
        <v>133</v>
      </c>
      <c r="I132" s="28" t="s">
        <v>240</v>
      </c>
      <c r="J132" s="115" t="s">
        <v>241</v>
      </c>
      <c r="K132" s="111">
        <v>650000</v>
      </c>
      <c r="L132" s="111"/>
      <c r="M132" s="112"/>
    </row>
    <row r="133" spans="1:13" s="113" customFormat="1" x14ac:dyDescent="0.25">
      <c r="A133" s="49" t="s">
        <v>18</v>
      </c>
      <c r="B133" s="48" t="s">
        <v>19</v>
      </c>
      <c r="C133" s="108">
        <v>1005140</v>
      </c>
      <c r="D133" s="109" t="s">
        <v>242</v>
      </c>
      <c r="E133" s="44" t="s">
        <v>21</v>
      </c>
      <c r="F133" s="52" t="s">
        <v>223</v>
      </c>
      <c r="G133" s="52" t="s">
        <v>24</v>
      </c>
      <c r="H133" s="52" t="s">
        <v>35</v>
      </c>
      <c r="I133" s="28" t="s">
        <v>243</v>
      </c>
      <c r="J133" s="110" t="s">
        <v>244</v>
      </c>
      <c r="K133" s="111">
        <v>1300000</v>
      </c>
      <c r="L133" s="111">
        <v>4900000</v>
      </c>
      <c r="M133" s="112">
        <v>2000000</v>
      </c>
    </row>
    <row r="134" spans="1:13" s="113" customFormat="1" x14ac:dyDescent="0.25">
      <c r="A134" s="49" t="s">
        <v>18</v>
      </c>
      <c r="B134" s="48" t="s">
        <v>19</v>
      </c>
      <c r="C134" s="108">
        <v>1005141</v>
      </c>
      <c r="D134" s="114" t="s">
        <v>245</v>
      </c>
      <c r="E134" s="44" t="s">
        <v>21</v>
      </c>
      <c r="F134" s="52" t="s">
        <v>223</v>
      </c>
      <c r="G134" s="52" t="s">
        <v>24</v>
      </c>
      <c r="H134" s="52" t="s">
        <v>229</v>
      </c>
      <c r="I134" s="28" t="s">
        <v>246</v>
      </c>
      <c r="J134" s="115" t="s">
        <v>247</v>
      </c>
      <c r="K134" s="111">
        <v>700000</v>
      </c>
      <c r="L134" s="111"/>
      <c r="M134" s="112"/>
    </row>
    <row r="135" spans="1:13" s="113" customFormat="1" x14ac:dyDescent="0.25">
      <c r="A135" s="49" t="s">
        <v>18</v>
      </c>
      <c r="B135" s="48" t="s">
        <v>19</v>
      </c>
      <c r="C135" s="108">
        <v>1005142</v>
      </c>
      <c r="D135" s="109" t="s">
        <v>248</v>
      </c>
      <c r="E135" s="44" t="s">
        <v>21</v>
      </c>
      <c r="F135" s="52" t="s">
        <v>223</v>
      </c>
      <c r="G135" s="52" t="s">
        <v>24</v>
      </c>
      <c r="H135" s="52" t="s">
        <v>133</v>
      </c>
      <c r="I135" s="28" t="s">
        <v>249</v>
      </c>
      <c r="J135" s="110" t="s">
        <v>250</v>
      </c>
      <c r="K135" s="111">
        <v>700000</v>
      </c>
      <c r="L135" s="111"/>
      <c r="M135" s="112"/>
    </row>
    <row r="136" spans="1:13" s="113" customFormat="1" x14ac:dyDescent="0.25">
      <c r="A136" s="49" t="s">
        <v>18</v>
      </c>
      <c r="B136" s="48" t="s">
        <v>19</v>
      </c>
      <c r="C136" s="108">
        <v>1005115</v>
      </c>
      <c r="D136" s="114" t="s">
        <v>251</v>
      </c>
      <c r="E136" s="44" t="s">
        <v>21</v>
      </c>
      <c r="F136" s="52" t="s">
        <v>223</v>
      </c>
      <c r="G136" s="52" t="s">
        <v>24</v>
      </c>
      <c r="H136" s="52" t="s">
        <v>133</v>
      </c>
      <c r="I136" s="28" t="s">
        <v>252</v>
      </c>
      <c r="J136" s="115" t="s">
        <v>253</v>
      </c>
      <c r="K136" s="111"/>
      <c r="L136" s="111">
        <v>6000000</v>
      </c>
      <c r="M136" s="112"/>
    </row>
    <row r="137" spans="1:13" s="113" customFormat="1" x14ac:dyDescent="0.25">
      <c r="A137" s="49" t="s">
        <v>18</v>
      </c>
      <c r="B137" s="48" t="s">
        <v>19</v>
      </c>
      <c r="C137" s="108">
        <v>1005112</v>
      </c>
      <c r="D137" s="109" t="s">
        <v>232</v>
      </c>
      <c r="E137" s="44" t="s">
        <v>21</v>
      </c>
      <c r="F137" s="52" t="s">
        <v>223</v>
      </c>
      <c r="G137" s="52" t="s">
        <v>24</v>
      </c>
      <c r="H137" s="52" t="s">
        <v>233</v>
      </c>
      <c r="I137" s="28" t="s">
        <v>254</v>
      </c>
      <c r="J137" s="110" t="s">
        <v>255</v>
      </c>
      <c r="K137" s="111"/>
      <c r="L137" s="111">
        <v>3450000</v>
      </c>
      <c r="M137" s="112"/>
    </row>
    <row r="138" spans="1:13" s="113" customFormat="1" x14ac:dyDescent="0.25">
      <c r="A138" s="49" t="s">
        <v>18</v>
      </c>
      <c r="B138" s="48" t="s">
        <v>19</v>
      </c>
      <c r="C138" s="108">
        <v>1005113</v>
      </c>
      <c r="D138" s="114" t="s">
        <v>256</v>
      </c>
      <c r="E138" s="44" t="s">
        <v>21</v>
      </c>
      <c r="F138" s="52" t="s">
        <v>223</v>
      </c>
      <c r="G138" s="52" t="s">
        <v>24</v>
      </c>
      <c r="H138" s="52" t="s">
        <v>52</v>
      </c>
      <c r="I138" s="28" t="s">
        <v>257</v>
      </c>
      <c r="J138" s="115" t="s">
        <v>258</v>
      </c>
      <c r="K138" s="111"/>
      <c r="L138" s="111">
        <v>2000000</v>
      </c>
      <c r="M138" s="112"/>
    </row>
    <row r="139" spans="1:13" s="113" customFormat="1" x14ac:dyDescent="0.25">
      <c r="A139" s="49" t="s">
        <v>18</v>
      </c>
      <c r="B139" s="48" t="s">
        <v>19</v>
      </c>
      <c r="C139" s="108">
        <v>1005116</v>
      </c>
      <c r="D139" s="114" t="s">
        <v>236</v>
      </c>
      <c r="E139" s="44" t="s">
        <v>21</v>
      </c>
      <c r="F139" s="52" t="s">
        <v>223</v>
      </c>
      <c r="G139" s="52" t="s">
        <v>24</v>
      </c>
      <c r="H139" s="52" t="s">
        <v>35</v>
      </c>
      <c r="I139" s="28" t="s">
        <v>259</v>
      </c>
      <c r="J139" s="115" t="s">
        <v>260</v>
      </c>
      <c r="K139" s="111"/>
      <c r="L139" s="111"/>
      <c r="M139" s="112">
        <v>10000000</v>
      </c>
    </row>
    <row r="140" spans="1:13" s="113" customFormat="1" x14ac:dyDescent="0.25">
      <c r="A140" s="49" t="s">
        <v>18</v>
      </c>
      <c r="B140" s="48" t="s">
        <v>19</v>
      </c>
      <c r="C140" s="108">
        <v>1005113</v>
      </c>
      <c r="D140" s="109" t="s">
        <v>225</v>
      </c>
      <c r="E140" s="44" t="s">
        <v>21</v>
      </c>
      <c r="F140" s="52" t="s">
        <v>223</v>
      </c>
      <c r="G140" s="52" t="s">
        <v>24</v>
      </c>
      <c r="H140" s="52" t="s">
        <v>52</v>
      </c>
      <c r="I140" s="28" t="s">
        <v>261</v>
      </c>
      <c r="J140" s="110" t="s">
        <v>262</v>
      </c>
      <c r="K140" s="111"/>
      <c r="L140" s="111"/>
      <c r="M140" s="112">
        <v>8000000</v>
      </c>
    </row>
    <row r="141" spans="1:13" s="113" customFormat="1" ht="30.75" thickBot="1" x14ac:dyDescent="0.3">
      <c r="A141" s="116" t="s">
        <v>18</v>
      </c>
      <c r="B141" s="117" t="s">
        <v>19</v>
      </c>
      <c r="C141" s="118">
        <v>1005001</v>
      </c>
      <c r="D141" s="119" t="s">
        <v>111</v>
      </c>
      <c r="E141" s="120" t="s">
        <v>21</v>
      </c>
      <c r="F141" s="121" t="s">
        <v>223</v>
      </c>
      <c r="G141" s="121" t="s">
        <v>24</v>
      </c>
      <c r="H141" s="121" t="s">
        <v>38</v>
      </c>
      <c r="I141" s="122" t="s">
        <v>263</v>
      </c>
      <c r="J141" s="123" t="s">
        <v>264</v>
      </c>
      <c r="K141" s="124">
        <v>100000000</v>
      </c>
      <c r="L141" s="124">
        <v>156000000</v>
      </c>
      <c r="M141" s="125"/>
    </row>
    <row r="144" spans="1:13" ht="18.75" x14ac:dyDescent="0.3">
      <c r="D144" s="126"/>
      <c r="E144" s="127"/>
      <c r="F144" s="128"/>
      <c r="G144" s="128"/>
      <c r="H144" s="128"/>
      <c r="I144" s="133" t="s">
        <v>265</v>
      </c>
      <c r="J144" s="133"/>
      <c r="K144" s="133"/>
    </row>
    <row r="145" spans="4:11" ht="18.75" x14ac:dyDescent="0.3">
      <c r="D145" s="126"/>
      <c r="E145" s="127"/>
      <c r="F145" s="128"/>
      <c r="G145" s="128" t="s">
        <v>266</v>
      </c>
      <c r="H145" s="128"/>
      <c r="I145" s="130"/>
      <c r="J145" s="131"/>
      <c r="K145" s="130"/>
    </row>
    <row r="146" spans="4:11" ht="18.75" x14ac:dyDescent="0.3">
      <c r="D146" s="126"/>
      <c r="E146" s="127"/>
      <c r="F146" s="128"/>
      <c r="G146" s="128"/>
      <c r="H146" s="128"/>
      <c r="I146" s="133" t="s">
        <v>267</v>
      </c>
      <c r="J146" s="133"/>
      <c r="K146" s="133"/>
    </row>
    <row r="147" spans="4:11" ht="18.75" x14ac:dyDescent="0.3">
      <c r="D147" s="126" t="s">
        <v>268</v>
      </c>
      <c r="E147" s="127" t="s">
        <v>269</v>
      </c>
      <c r="F147" s="128"/>
      <c r="G147" s="128"/>
      <c r="H147" s="128"/>
      <c r="I147" s="131"/>
      <c r="J147" s="131"/>
      <c r="K147" s="130"/>
    </row>
    <row r="148" spans="4:11" ht="18.75" x14ac:dyDescent="0.3">
      <c r="D148" s="126" t="s">
        <v>270</v>
      </c>
      <c r="E148" s="127" t="s">
        <v>271</v>
      </c>
      <c r="F148" s="128"/>
      <c r="G148" s="128"/>
      <c r="H148" s="128"/>
      <c r="I148" s="131"/>
      <c r="J148" s="131"/>
      <c r="K148" s="128"/>
    </row>
    <row r="149" spans="4:11" ht="18.75" x14ac:dyDescent="0.3">
      <c r="D149" s="126" t="s">
        <v>272</v>
      </c>
      <c r="E149" s="127" t="s">
        <v>273</v>
      </c>
      <c r="F149" s="128"/>
      <c r="G149" s="128"/>
      <c r="H149" s="128"/>
      <c r="I149" s="131"/>
      <c r="J149" s="131"/>
      <c r="K149" s="128"/>
    </row>
    <row r="150" spans="4:11" ht="18.75" x14ac:dyDescent="0.3">
      <c r="D150" s="126" t="s">
        <v>272</v>
      </c>
      <c r="E150" s="127" t="s">
        <v>274</v>
      </c>
      <c r="F150" s="128"/>
      <c r="G150" s="128"/>
      <c r="H150" s="128"/>
      <c r="I150" s="131"/>
      <c r="J150" s="131"/>
      <c r="K150" s="128"/>
    </row>
  </sheetData>
  <mergeCells count="3">
    <mergeCell ref="A2:K2"/>
    <mergeCell ref="I144:K144"/>
    <mergeCell ref="I146:K1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Buxheti fillestar</vt:lpstr>
      <vt:lpstr>Investime fillestare 2021-2023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Entela Kola</dc:creator>
  <cp:lastModifiedBy>Entela Kola</cp:lastModifiedBy>
  <dcterms:created xsi:type="dcterms:W3CDTF">2021-03-10T14:35:24Z</dcterms:created>
  <dcterms:modified xsi:type="dcterms:W3CDTF">2024-09-23T16:09:38Z</dcterms:modified>
</cp:coreProperties>
</file>