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Users\entela.kola\Desktop\TRANSPARENCA\Buxheti plani shpenzimeve per vitin financiar ne vijim dhe vitet e kaluara\Viti 2022\"/>
    </mc:Choice>
  </mc:AlternateContent>
  <xr:revisionPtr revIDLastSave="0" documentId="13_ncr:1_{1B8539B2-5BA4-47E4-B2C2-8ED65F4D0533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Buxheti fillestar" sheetId="2" r:id="rId1"/>
    <sheet name="Detajim Investime" sheetId="1" r:id="rId2"/>
  </sheets>
  <definedNames>
    <definedName name="_xlnm._FilterDatabase" localSheetId="1" hidden="1">'Detajim Investime'!$A$5:$M$132</definedName>
    <definedName name="_xlnm.Print_Titles" localSheetId="1">'Detajim Investime'!$4:$5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2" l="1"/>
  <c r="B46" i="2"/>
  <c r="B41" i="2"/>
  <c r="B34" i="2"/>
  <c r="B29" i="2"/>
  <c r="B22" i="2"/>
  <c r="B14" i="2"/>
  <c r="B13" i="2"/>
  <c r="B12" i="2"/>
  <c r="B11" i="2" s="1"/>
  <c r="B10" i="2"/>
  <c r="B9" i="2"/>
  <c r="B8" i="2"/>
  <c r="B7" i="2"/>
  <c r="B6" i="2" l="1"/>
  <c r="B20" i="2"/>
  <c r="B5" i="2" l="1"/>
  <c r="M118" i="1" l="1"/>
  <c r="L118" i="1"/>
  <c r="K118" i="1"/>
  <c r="M87" i="1"/>
  <c r="L87" i="1"/>
  <c r="K87" i="1"/>
  <c r="M47" i="1"/>
  <c r="L47" i="1"/>
  <c r="K47" i="1"/>
  <c r="M28" i="1"/>
  <c r="L28" i="1"/>
  <c r="K28" i="1"/>
  <c r="M9" i="1"/>
  <c r="L9" i="1"/>
  <c r="K9" i="1"/>
  <c r="M7" i="1"/>
  <c r="L7" i="1"/>
  <c r="K7" i="1"/>
  <c r="M6" i="1" l="1"/>
  <c r="K6" i="1"/>
  <c r="L6" i="1"/>
</calcChain>
</file>

<file path=xl/sharedStrings.xml><?xml version="1.0" encoding="utf-8"?>
<sst xmlns="http://schemas.openxmlformats.org/spreadsheetml/2006/main" count="1044" uniqueCount="298">
  <si>
    <t>Tabela e detajimit të fondeve 2022 - 2024</t>
  </si>
  <si>
    <t>Në lekë</t>
  </si>
  <si>
    <t>Ent. Qeverisjes</t>
  </si>
  <si>
    <t>Min. e Linjes</t>
  </si>
  <si>
    <t>Kodi i institucionit</t>
  </si>
  <si>
    <t>Emërtimi i Institucionit</t>
  </si>
  <si>
    <t>Kapitulli</t>
  </si>
  <si>
    <t>Programi</t>
  </si>
  <si>
    <t>Llog. ekonomike</t>
  </si>
  <si>
    <t>Kodi i D. Thesarit</t>
  </si>
  <si>
    <t>Kodi i Produktit</t>
  </si>
  <si>
    <t>Emërtimi i Produktit</t>
  </si>
  <si>
    <t>Buxheti 2022</t>
  </si>
  <si>
    <t>Buxheti 2023</t>
  </si>
  <si>
    <t>Buxheti 2024</t>
  </si>
  <si>
    <t>Total MBZHR</t>
  </si>
  <si>
    <t>01110</t>
  </si>
  <si>
    <t>Planifikimi, Menaxhimi dhe Administrimi</t>
  </si>
  <si>
    <t>001</t>
  </si>
  <si>
    <t>05</t>
  </si>
  <si>
    <t>Aparati i MBZHR</t>
  </si>
  <si>
    <t>01</t>
  </si>
  <si>
    <t>18AI901</t>
  </si>
  <si>
    <t>Pajisje zyrash per Aparatin e MBZHR</t>
  </si>
  <si>
    <t>04220</t>
  </si>
  <si>
    <t>Siguria ushqimore dhe mbrojtja e konsumatorit</t>
  </si>
  <si>
    <t>AKVMB qendror</t>
  </si>
  <si>
    <t>18AJ101</t>
  </si>
  <si>
    <t>Pajisjeve kompjuterike te blera për Agjencitë Rajonale të Shërbimit Veterinar dhe mbrojtjes së Bimëve</t>
  </si>
  <si>
    <t>ISUV</t>
  </si>
  <si>
    <t>18AJ303</t>
  </si>
  <si>
    <t>Rikonstruksion I ISUV</t>
  </si>
  <si>
    <t>18AJ312</t>
  </si>
  <si>
    <t>Fuqizim i laboratorëve diagnostitk të shëndetit të kafshëve dhe rritja e kapacitetit analitik të tyre (Incubator për izolimin M.turbeculosis)</t>
  </si>
  <si>
    <t>18AJ311</t>
  </si>
  <si>
    <t>Implementimi i planit kombëtar të monitorimit të molusqeve dhe zonave të tyre të rritjes. (Axhitator cop 2, Autoklave cop 1, Frigorifer [+1 /+15] °C cop 2, LC/MS/MS cop 1, Peshore analitike cop 1)</t>
  </si>
  <si>
    <t>18AJ309</t>
  </si>
  <si>
    <t>Ngritje dhe funksionimi i laboratorit të mbrojtjes dhe shëndetit të bimëve (blerje pajisjesh)</t>
  </si>
  <si>
    <t>18AJ310</t>
  </si>
  <si>
    <t>Pajisje lab. Kontrolli për sigurinë e ushqimeve me origjinë shtazore. (Vidas set II cop 1)</t>
  </si>
  <si>
    <t>AKU</t>
  </si>
  <si>
    <t>18AJ402</t>
  </si>
  <si>
    <t>Paisje specifike për grupin e inspektimit</t>
  </si>
  <si>
    <t>19AB604</t>
  </si>
  <si>
    <t>Paisje ftohëse dhe ngrirëse (frigorifer), (Sektorët e Laboratorëve dhe PIK)</t>
  </si>
  <si>
    <t>M051467</t>
  </si>
  <si>
    <t>Pajisje laboratorike</t>
  </si>
  <si>
    <t>02</t>
  </si>
  <si>
    <t>GM05054</t>
  </si>
  <si>
    <t>Dokumenti Sektorial për Sigurinë Ushqimore dhe Veterinarinë (IPA II)</t>
  </si>
  <si>
    <t>03</t>
  </si>
  <si>
    <t>19AB701</t>
  </si>
  <si>
    <t>Kontrolli dhe Çrrënjosja e sëmundjes së tërbimit - faza III &amp; IV</t>
  </si>
  <si>
    <t>19AB702</t>
  </si>
  <si>
    <t>Monitorimi për vaksinimin e semundjes së tërbimit -  faza III &amp; IV (IPA III)</t>
  </si>
  <si>
    <t>04</t>
  </si>
  <si>
    <t>19AB703</t>
  </si>
  <si>
    <t>Mbeshtejte per masat kunder etheve afrikane te derrave (projekt i Komisionit Evropian)</t>
  </si>
  <si>
    <t>18AJ307</t>
  </si>
  <si>
    <t>Mbeshtetje per zhvillimin strukturor te sigurise ushqimore</t>
  </si>
  <si>
    <t>20AF101</t>
  </si>
  <si>
    <t>Ndertim godine dhe mobilim zyrash</t>
  </si>
  <si>
    <t>19AB601</t>
  </si>
  <si>
    <t xml:space="preserve"> Ambiente të rikonstruktuara për Autoritetin Kombëtar të Ushqimit</t>
  </si>
  <si>
    <t>04230</t>
  </si>
  <si>
    <t>Mbeshtetje per Peshkimin</t>
  </si>
  <si>
    <t>18AJ601</t>
  </si>
  <si>
    <t>Ndertimi i tregut te peshkut Vlore</t>
  </si>
  <si>
    <t>18AJ603</t>
  </si>
  <si>
    <t>Shtim kapacitete ankoruese Porti I Peshkimit Durres  (Bankine) LOTI  I</t>
  </si>
  <si>
    <t>21AC601</t>
  </si>
  <si>
    <t>Thellimi i grykederdhjes se kanalit te Butrintit me detin   LOTI  I</t>
  </si>
  <si>
    <t>DSHPA</t>
  </si>
  <si>
    <t>19AI005</t>
  </si>
  <si>
    <t xml:space="preserve">Shtim kapacitetesh ne Ekonomine e Rritjes se Rasateve te Krapit Zvezde, Korce  ( Furnizim me uje, Instalim I impjantit te riprodhimit )  LOTI  I   </t>
  </si>
  <si>
    <t>M051219</t>
  </si>
  <si>
    <t>Blerje Automjetesh</t>
  </si>
  <si>
    <t>21AC702</t>
  </si>
  <si>
    <t>Pajisje Elektronike</t>
  </si>
  <si>
    <t>21AC703</t>
  </si>
  <si>
    <t>Blerje paisje per qendren e midhjes, markatat e peshkut  dhe ekonomite e rasateve</t>
  </si>
  <si>
    <t>M051213</t>
  </si>
  <si>
    <t>Blerje orendi  zyre per DSHPA</t>
  </si>
  <si>
    <t>M051212</t>
  </si>
  <si>
    <t>Blerje pajisje informatike per DSHPA</t>
  </si>
  <si>
    <t>21AC706</t>
  </si>
  <si>
    <t xml:space="preserve">Blerje motora per mjetet lundruese </t>
  </si>
  <si>
    <t>21AC707</t>
  </si>
  <si>
    <t>Blerje trajlera dhe pajisje teknologjike orientuese  për mjetet lundruese</t>
  </si>
  <si>
    <t>19AI006</t>
  </si>
  <si>
    <t>Përcaktimin e Zonave Prioritare për zhvillimin e akuakulturës së ujërave të brendshme në Republikën e Shqipërisë</t>
  </si>
  <si>
    <t>M051020</t>
  </si>
  <si>
    <t>Studime Projektime</t>
  </si>
  <si>
    <t>19AI007</t>
  </si>
  <si>
    <t>Projekte Markata Peshku dhe shkolla profesionale Durrës</t>
  </si>
  <si>
    <t>M050437</t>
  </si>
  <si>
    <t>Fond i ngrire (Ndertimi i Tregut te peshkut Sarande)</t>
  </si>
  <si>
    <t>19AB801</t>
  </si>
  <si>
    <t>Mbeshtetje per zhvillimin e tregjeve dhe prodhimtarise detare</t>
  </si>
  <si>
    <t>18AJ703</t>
  </si>
  <si>
    <t>Dokumenti Sektorial per Peshkimin (IPA II)
Mbështetje për sektorin e peshkimit”</t>
  </si>
  <si>
    <t>04240</t>
  </si>
  <si>
    <t>Menaxhimi i infrastruktures se kullimit dhe ujitjes</t>
  </si>
  <si>
    <t>DUK Korçe</t>
  </si>
  <si>
    <t>1515</t>
  </si>
  <si>
    <t>18AJ810</t>
  </si>
  <si>
    <t>Rehabilitim i kanalit ujitës krahu i djathtë rezervuari Gjanç</t>
  </si>
  <si>
    <t>DUK Durres</t>
  </si>
  <si>
    <t>0707</t>
  </si>
  <si>
    <t>18AJ811</t>
  </si>
  <si>
    <t>Rehabiliim pjesor në kanain kryesor ujitës Peqin Kavajë, zona Gosë (Ndërtim ure dhe riveshje kanali)</t>
  </si>
  <si>
    <t>18AJ812</t>
  </si>
  <si>
    <t>Kanali ujitës Polis -Tudan</t>
  </si>
  <si>
    <t>DUK Fier</t>
  </si>
  <si>
    <t>0909</t>
  </si>
  <si>
    <t>M050816</t>
  </si>
  <si>
    <t xml:space="preserve">Vepra e marrjes së kanalit Ujitës Llakatund,Vlorë. </t>
  </si>
  <si>
    <t>DUK Lezhe</t>
  </si>
  <si>
    <t>2020</t>
  </si>
  <si>
    <t>18AJ814</t>
  </si>
  <si>
    <t>Kanali ujites Mjedë Kotërr</t>
  </si>
  <si>
    <t>18AJ815</t>
  </si>
  <si>
    <t>Kanali ujitës U - 13 Kurbin</t>
  </si>
  <si>
    <t>18AJ901</t>
  </si>
  <si>
    <t>Objekte te infrastruktures dhe ujitjes, mbrojtjes nga permbytjet dhe digave te MBZHR dhe Bashkive</t>
  </si>
  <si>
    <t>18AK334</t>
  </si>
  <si>
    <t xml:space="preserve">Rikonstruksion i Argjinatures se Selevecit,Vlore </t>
  </si>
  <si>
    <t>18AK325</t>
  </si>
  <si>
    <t>Mbrojtje nga permbytja nga lumi Osum ne Uznove, Berat</t>
  </si>
  <si>
    <t>18AK326</t>
  </si>
  <si>
    <t>Mbrojtja nga gerryerja, krahu i majte i lumit Shkumbin, zona nga mbrojtja ekzistuese ne Muriqan deri tek zona e quajtur Shelgu ne Cerrik</t>
  </si>
  <si>
    <t>18AK329</t>
  </si>
  <si>
    <t>Mbrojtje nga lumi Fan, fshati Rreth i Eperm Mirdite</t>
  </si>
  <si>
    <t>18AK332</t>
  </si>
  <si>
    <t>Mbrojtje lumore e zones perendimore te qytetit Librazhd</t>
  </si>
  <si>
    <t>18AK336</t>
  </si>
  <si>
    <t>Mbrojtja nga gërryerja e lumit Osum, bregu i majtë i tokës në fshatin Arrëz, bashkia Dimal</t>
  </si>
  <si>
    <t>18AK335</t>
  </si>
  <si>
    <t>Rehabilitim Argjinatura Perlat (Loti II)</t>
  </si>
  <si>
    <t>18AK331</t>
  </si>
  <si>
    <t>Argjinatura Mbrojtese nga lumi Shkumbin ne fshatin Ullishtaj - Paper</t>
  </si>
  <si>
    <t>18AK327</t>
  </si>
  <si>
    <t>Rehabilitimi i KUL Sanxhak, Kurbin</t>
  </si>
  <si>
    <t>18AK337</t>
  </si>
  <si>
    <t>Mbrojtje nga Lumi Buna Bahçallëk, Shkodër</t>
  </si>
  <si>
    <t>18AK338</t>
  </si>
  <si>
    <t xml:space="preserve">Grykederdhje e KUL Zadrimë (mbrojtje me gabione L=0.5 km) </t>
  </si>
  <si>
    <t>18AK339</t>
  </si>
  <si>
    <t>Argjinatura lumit Buna, Dajç-Shirgj</t>
  </si>
  <si>
    <t>18AK340</t>
  </si>
  <si>
    <t xml:space="preserve">Mbrojtje nga lumi Kir </t>
  </si>
  <si>
    <t>18AK341</t>
  </si>
  <si>
    <t xml:space="preserve">Mbrojtja nga Lumi Vjosë në Bishan, krahu i majtë, bashkia Vlorë </t>
  </si>
  <si>
    <t>18AK342</t>
  </si>
  <si>
    <t xml:space="preserve">Mbrojtja nga Lumi Vjosa në Kafaraj, krahu i djathtë (L=400m)  Bashkia Fier </t>
  </si>
  <si>
    <t>18AK343</t>
  </si>
  <si>
    <t>Mbrojtje nga përmbytja nga lumi Osum në Gegë, Berat</t>
  </si>
  <si>
    <t>18AK344</t>
  </si>
  <si>
    <t xml:space="preserve">Mbrojtje nga lumi Shkumbin tek Pularia Elbasan </t>
  </si>
  <si>
    <t>QTTB  Krujë</t>
  </si>
  <si>
    <t>0716</t>
  </si>
  <si>
    <t>18AK345</t>
  </si>
  <si>
    <t>Mbrojtje nga permbytja nga lumi  Gjoles i Qendres se Transferimit te Teknollogjive Bujqesore ne Fush-Kruje</t>
  </si>
  <si>
    <t>Fond i ngrire (Objekte te mbrojtjes nga permbytja per vitet   2023-2024)</t>
  </si>
  <si>
    <t>18AK208</t>
  </si>
  <si>
    <t xml:space="preserve">Rehabilitim hidrovorit te Karavastase   </t>
  </si>
  <si>
    <t>18AK211</t>
  </si>
  <si>
    <t>Rikonstruksioni i hidrovorit të Akërnisë, Vlorë.</t>
  </si>
  <si>
    <t>18AK209</t>
  </si>
  <si>
    <t>Rikonstruksion i Godines se hidrovorit Droje</t>
  </si>
  <si>
    <t>18AK210</t>
  </si>
  <si>
    <t>Rikonstruksion i Godines se hidrovorit Balldre</t>
  </si>
  <si>
    <t>Fond i ngrire (Rehabilitimi i hidrovoreve ne vitet 2023-2024)</t>
  </si>
  <si>
    <t>M051029</t>
  </si>
  <si>
    <t>TVSH Projekti  Burimeve Ujore dhe Ujitjes i Bankes Boterore</t>
  </si>
  <si>
    <t>M051202</t>
  </si>
  <si>
    <t>Studim projektim per objektet e programit</t>
  </si>
  <si>
    <t>04250</t>
  </si>
  <si>
    <t>Zhvillimi Rural duke mbesht. Prodh. Bujq, Blek, Agroind dhe Market.</t>
  </si>
  <si>
    <t>AZHBR</t>
  </si>
  <si>
    <t>2310000</t>
  </si>
  <si>
    <t>3535</t>
  </si>
  <si>
    <t>18AK601</t>
  </si>
  <si>
    <t xml:space="preserve">Blerje pajisjesh të ndryshme dhe pajisje elektronike </t>
  </si>
  <si>
    <t>M051570</t>
  </si>
  <si>
    <t>Blerje pajisjesh per agropikat</t>
  </si>
  <si>
    <t>ESHFF</t>
  </si>
  <si>
    <t>18AK611</t>
  </si>
  <si>
    <t>Blerje pajisje laboratorike ESHFF</t>
  </si>
  <si>
    <t>18AK613</t>
  </si>
  <si>
    <t>Krijimi faqes Web</t>
  </si>
  <si>
    <t>AKDC</t>
  </si>
  <si>
    <t>18CD901</t>
  </si>
  <si>
    <t>Blerje pajisje elektronike multifunksionale</t>
  </si>
  <si>
    <t>18AK609</t>
  </si>
  <si>
    <t xml:space="preserve">Sisteme aplikimi online per skemat IPARD dhe sisteme te tjera </t>
  </si>
  <si>
    <t>QTTB F. Kruje</t>
  </si>
  <si>
    <t>M051057</t>
  </si>
  <si>
    <t>Blerje pajisje elektronike</t>
  </si>
  <si>
    <t>KM05019</t>
  </si>
  <si>
    <t>Protokolli Italian - Programi - Per zhvillimin e qendrueshem te sektorit te ullinjve</t>
  </si>
  <si>
    <t>M051329</t>
  </si>
  <si>
    <t>Bashkefinancim per ASDO Pot Italian</t>
  </si>
  <si>
    <t>KM05018</t>
  </si>
  <si>
    <t>Protokolli Italian-Programi- Fuqizimi I agjensise per zhvillimin bujqesor dhe rural per disbursimin e granteve ne bujqesi</t>
  </si>
  <si>
    <t>M051113</t>
  </si>
  <si>
    <t>Bashkefinancim per ARDA Pot Italian</t>
  </si>
  <si>
    <t>KM05020</t>
  </si>
  <si>
    <t>Protokolli Italian-Projekti pilot per krijimin e eksperimentimin e nje sistemi te sigurimeve te lehtesuara per mbilimin e rreziqeve ne bujqesi</t>
  </si>
  <si>
    <t>M051118</t>
  </si>
  <si>
    <t>TVSH per Protokolli Italian-Projekti pilot per krijimin e eksperimentimin e nje sistemi te sigurimeve te lehtesuara per mbulimin e rreziqeve ne bujqesi IPA 2010-2012</t>
  </si>
  <si>
    <t>18AL301</t>
  </si>
  <si>
    <t>Përfitues nga Programi IPARD II nga masa 1</t>
  </si>
  <si>
    <t>21AB901</t>
  </si>
  <si>
    <t xml:space="preserve"> IPARD III</t>
  </si>
  <si>
    <t>18AL304</t>
  </si>
  <si>
    <t xml:space="preserve">Projekti FOOD4HEALTH </t>
  </si>
  <si>
    <t>Bshkefinancim per Projektin Food 4 Health</t>
  </si>
  <si>
    <t>18CF201</t>
  </si>
  <si>
    <t>GIZ Mbeshtetje per Zhvillimin e Qendrueshem te Zonave Rurale ne Shqiperi - SDRA (GRAND)</t>
  </si>
  <si>
    <t>18AL305</t>
  </si>
  <si>
    <t>Projekti SDRA me GIZ</t>
  </si>
  <si>
    <t>Bashkefinancim K.L per IPARD III Asistenca Teknike</t>
  </si>
  <si>
    <t>Bashkefinancim T.V.SH per IPARD III Asistenca Teknike</t>
  </si>
  <si>
    <t>M051377</t>
  </si>
  <si>
    <t>Kosto Lokale "Fond garancie i Qeverise Shqiptare per projektin "Krijimi dhe lehtësimi i mbështetjes së agrobiznesit" (BERZH)</t>
  </si>
  <si>
    <t>18AL202</t>
  </si>
  <si>
    <t>Financim I Huaj  per Projektin marrveshjen me RCFG</t>
  </si>
  <si>
    <t>18AL203</t>
  </si>
  <si>
    <t>Financim i Huaj per Projektin HELP</t>
  </si>
  <si>
    <t>Bashkefinancim per Projektin HELP</t>
  </si>
  <si>
    <t>04860</t>
  </si>
  <si>
    <t>Keshillimi dhe Informacioni Bujqesor</t>
  </si>
  <si>
    <t>QTTB Vlore</t>
  </si>
  <si>
    <t>3737</t>
  </si>
  <si>
    <t>18AL522</t>
  </si>
  <si>
    <t xml:space="preserve">Serrë e fidaneve me nebulizim në QTTB Vlorë e mbuluar </t>
  </si>
  <si>
    <t>1005114</t>
  </si>
  <si>
    <t xml:space="preserve">QTTB Lushnje </t>
  </si>
  <si>
    <t>0922</t>
  </si>
  <si>
    <t>M050292</t>
  </si>
  <si>
    <t>Ndërtim serë perimesh 1000m2 QTTB Lushnje</t>
  </si>
  <si>
    <t>QTTB Kruje</t>
  </si>
  <si>
    <t>M050419</t>
  </si>
  <si>
    <t>Pajisje laboratorike të blera nga QTTB Fushe Krujë</t>
  </si>
  <si>
    <t>Aparati I MBZHR</t>
  </si>
  <si>
    <t>19AF601</t>
  </si>
  <si>
    <t>Projektet e zbatimit për modernizimin e kërkimit dhe vlerësimit teknologjik në sektorin e bujqësisë si dhe në sektorin e blegtorisë për Qendrën e Transferimit të Teknologjive Bujqësore Fushë-Krujë</t>
  </si>
  <si>
    <t>QTTB Korce</t>
  </si>
  <si>
    <t>M050694</t>
  </si>
  <si>
    <t xml:space="preserve">Rikonstruksion magazinash në QTTB Korçë </t>
  </si>
  <si>
    <t>Fond i ngrire (Magazinë e ndërtuar dhe lëm i sistemuar në QTTB Fushë Krujë)</t>
  </si>
  <si>
    <t>Fond i ngrire (Pajisje laboratorike të blera nga QTTB Lushnje)</t>
  </si>
  <si>
    <t>Fond i ngrire (Agregatë bujqësor të blera nga QTTB Vlorë)</t>
  </si>
  <si>
    <t>Fond i ngrire (Baza eksperimentale e QTTB Vlorë e rrethuar)</t>
  </si>
  <si>
    <t>Fond i ngrire (Baza eksperimentale e QTTB Fushë Krujë e rrethuar)</t>
  </si>
  <si>
    <t>Agjencia Rajonale e Ekstensionit Bujqesor Korce</t>
  </si>
  <si>
    <t>18AL404</t>
  </si>
  <si>
    <t xml:space="preserve">Pajisje kompjuterike të blera nga AREB Korçë </t>
  </si>
  <si>
    <t xml:space="preserve">Agjencia Rajonale e Ekstensionit Bujqesor Lushnje </t>
  </si>
  <si>
    <t>18AL406</t>
  </si>
  <si>
    <t>Pajisje kompjuterike të blera nga AREB Lushnje</t>
  </si>
  <si>
    <t>Agjencia Rajonale e Ekstensionit Bujqesor Shkoder</t>
  </si>
  <si>
    <t>3333</t>
  </si>
  <si>
    <t>18AL405</t>
  </si>
  <si>
    <t>Pajisje kompjuterike të blera nga AREB Shkodër</t>
  </si>
  <si>
    <t>Agjencia Rajonale e Ekstensionit Bujqesor Tirane</t>
  </si>
  <si>
    <t>M050778</t>
  </si>
  <si>
    <t>Pajisje kompjuterike të blera nga AREB Tiranë</t>
  </si>
  <si>
    <t xml:space="preserve">* </t>
  </si>
  <si>
    <t>ne 000/leke</t>
  </si>
  <si>
    <t>BUXHETI TOTAL I MBZHR-së</t>
  </si>
  <si>
    <t xml:space="preserve">TOTALI  BUXHETIT </t>
  </si>
  <si>
    <t>SHPENZIME</t>
  </si>
  <si>
    <t>SHPENZIME per Fond Pagash</t>
  </si>
  <si>
    <t>SHPENZIME Operative , nga ku</t>
  </si>
  <si>
    <t>Skema e bujqesise</t>
  </si>
  <si>
    <t>Nafta falas per Fermeret</t>
  </si>
  <si>
    <t>INVESTIME</t>
  </si>
  <si>
    <t>IINVESTIME Te Brendeshme</t>
  </si>
  <si>
    <t>IINVESTIME Te Huaja</t>
  </si>
  <si>
    <t>Planifikim Menaxhim Administrimi</t>
  </si>
  <si>
    <t>SHPENZIME Operative funksion aparati</t>
  </si>
  <si>
    <t>Shp per kuota nderkombetare</t>
  </si>
  <si>
    <t xml:space="preserve">Siguria Ushqimore dhe Mbrojtja e Konsumatorit  </t>
  </si>
  <si>
    <t>SHPENZIME Operative nga ku</t>
  </si>
  <si>
    <t>AKU + 12 rajonet</t>
  </si>
  <si>
    <t>AKV + 4 rajonet</t>
  </si>
  <si>
    <t>Aparati emergjenca+ sistemi ruda + luftim semundje ne bujqesi</t>
  </si>
  <si>
    <t xml:space="preserve">Infrastruktura e ujitjes kullimit </t>
  </si>
  <si>
    <t xml:space="preserve">SHPENZIME Operative </t>
  </si>
  <si>
    <t>Zhvillimi rural</t>
  </si>
  <si>
    <t>Keshillimi dhe informacioni bujqesor dhe shkenca</t>
  </si>
  <si>
    <t>Menaxhimi  I qend I tokes bujqsore</t>
  </si>
  <si>
    <t>Menaxhimi peshkimit</t>
  </si>
  <si>
    <t>SHPENZIME per Fond Pagash( DSHPA)</t>
  </si>
  <si>
    <t>Plan fillestar</t>
  </si>
  <si>
    <t xml:space="preserve">MBZHR Buxheti  2022 Fillestar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</si>
</sst>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</font>
    <font>
      <b/>
      <sz val="10"/>
      <name val="Times New Roman"/>
      <family val="1"/>
    </font>
    <font>
      <b/>
      <u/>
      <sz val="14"/>
      <color theme="1"/>
      <name val="Times New Roman"/>
      <family val="1"/>
    </font>
    <font>
      <i/>
      <u/>
      <sz val="10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</cellStyleXfs>
  <cellXfs count="83">
    <xf numFmtId="0" fontId="0" fillId="0" borderId="0" xfId="0"/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quotePrefix="1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4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3" fontId="12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center" wrapText="1"/>
    </xf>
    <xf numFmtId="3" fontId="15" fillId="0" borderId="0" xfId="0" applyNumberFormat="1" applyFont="1"/>
    <xf numFmtId="0" fontId="15" fillId="0" borderId="0" xfId="0" applyFont="1"/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vertical="center" wrapText="1"/>
    </xf>
    <xf numFmtId="0" fontId="19" fillId="7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vertical="center" wrapText="1"/>
    </xf>
    <xf numFmtId="3" fontId="22" fillId="0" borderId="0" xfId="0" applyNumberFormat="1" applyFont="1"/>
    <xf numFmtId="0" fontId="22" fillId="0" borderId="0" xfId="0" applyFont="1"/>
    <xf numFmtId="3" fontId="15" fillId="0" borderId="0" xfId="0" applyNumberFormat="1" applyFont="1" applyFill="1"/>
    <xf numFmtId="0" fontId="21" fillId="7" borderId="7" xfId="0" applyFont="1" applyFill="1" applyBorder="1" applyAlignment="1">
      <alignment vertical="center"/>
    </xf>
    <xf numFmtId="0" fontId="21" fillId="7" borderId="4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4" fillId="0" borderId="10" xfId="0" applyFont="1" applyBorder="1" applyAlignment="1">
      <alignment horizontal="center" wrapText="1"/>
    </xf>
    <xf numFmtId="9" fontId="15" fillId="0" borderId="11" xfId="0" applyNumberFormat="1" applyFont="1" applyBorder="1"/>
    <xf numFmtId="0" fontId="14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wrapText="1"/>
    </xf>
    <xf numFmtId="3" fontId="17" fillId="6" borderId="5" xfId="0" applyNumberFormat="1" applyFont="1" applyFill="1" applyBorder="1" applyAlignment="1">
      <alignment horizontal="center" vertical="center" wrapText="1"/>
    </xf>
    <xf numFmtId="3" fontId="17" fillId="8" borderId="9" xfId="0" applyNumberFormat="1" applyFont="1" applyFill="1" applyBorder="1" applyAlignment="1">
      <alignment horizontal="center" vertical="center" wrapText="1"/>
    </xf>
    <xf numFmtId="3" fontId="18" fillId="7" borderId="8" xfId="0" applyNumberFormat="1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horizontal="right" vertical="center"/>
    </xf>
    <xf numFmtId="3" fontId="15" fillId="7" borderId="8" xfId="0" applyNumberFormat="1" applyFont="1" applyFill="1" applyBorder="1" applyAlignment="1">
      <alignment horizontal="right" vertical="center" wrapText="1"/>
    </xf>
    <xf numFmtId="3" fontId="14" fillId="8" borderId="8" xfId="0" applyNumberFormat="1" applyFont="1" applyFill="1" applyBorder="1" applyAlignment="1">
      <alignment horizontal="right" vertical="center"/>
    </xf>
    <xf numFmtId="3" fontId="21" fillId="0" borderId="8" xfId="0" applyNumberFormat="1" applyFont="1" applyFill="1" applyBorder="1" applyAlignment="1">
      <alignment horizontal="right" vertical="center"/>
    </xf>
    <xf numFmtId="3" fontId="19" fillId="0" borderId="8" xfId="0" applyNumberFormat="1" applyFont="1" applyFill="1" applyBorder="1" applyAlignment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2 2 2" xfId="5" xr:uid="{00000000-0005-0000-0000-000003000000}"/>
    <cellStyle name="Normal_Sheet3" xfId="3" xr:uid="{00000000-0005-0000-0000-000004000000}"/>
    <cellStyle name="Normal_Tabela_Investimev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6300-83AB-4C98-B49A-43E8CB4FBED1}">
  <dimension ref="A1:G59"/>
  <sheetViews>
    <sheetView tabSelected="1" workbookViewId="0">
      <selection activeCell="B11" sqref="B11"/>
    </sheetView>
  </sheetViews>
  <sheetFormatPr defaultRowHeight="15.75" x14ac:dyDescent="0.25"/>
  <cols>
    <col min="1" max="1" width="47.42578125" style="53" customWidth="1"/>
    <col min="2" max="2" width="27.42578125" style="53" customWidth="1"/>
    <col min="3" max="3" width="14.5703125" style="52" customWidth="1"/>
    <col min="4" max="4" width="20.5703125" style="53" customWidth="1"/>
    <col min="5" max="7" width="10.140625" style="53" bestFit="1" customWidth="1"/>
    <col min="8" max="229" width="9.140625" style="53"/>
    <col min="230" max="230" width="46.140625" style="53" customWidth="1"/>
    <col min="231" max="232" width="18" style="53" customWidth="1"/>
    <col min="233" max="233" width="14.5703125" style="53" customWidth="1"/>
    <col min="234" max="234" width="14.28515625" style="53" customWidth="1"/>
    <col min="235" max="235" width="15.140625" style="53" customWidth="1"/>
    <col min="236" max="236" width="13.28515625" style="53" customWidth="1"/>
    <col min="237" max="237" width="13.7109375" style="53" customWidth="1"/>
    <col min="238" max="254" width="9.140625" style="53"/>
    <col min="255" max="255" width="36.85546875" style="53" customWidth="1"/>
    <col min="256" max="256" width="23.42578125" style="53" customWidth="1"/>
    <col min="257" max="257" width="20.28515625" style="53" customWidth="1"/>
    <col min="258" max="259" width="14.5703125" style="53" customWidth="1"/>
    <col min="260" max="260" width="20.5703125" style="53" customWidth="1"/>
    <col min="261" max="263" width="10.140625" style="53" bestFit="1" customWidth="1"/>
    <col min="264" max="485" width="9.140625" style="53"/>
    <col min="486" max="486" width="46.140625" style="53" customWidth="1"/>
    <col min="487" max="488" width="18" style="53" customWidth="1"/>
    <col min="489" max="489" width="14.5703125" style="53" customWidth="1"/>
    <col min="490" max="490" width="14.28515625" style="53" customWidth="1"/>
    <col min="491" max="491" width="15.140625" style="53" customWidth="1"/>
    <col min="492" max="492" width="13.28515625" style="53" customWidth="1"/>
    <col min="493" max="493" width="13.7109375" style="53" customWidth="1"/>
    <col min="494" max="510" width="9.140625" style="53"/>
    <col min="511" max="511" width="36.85546875" style="53" customWidth="1"/>
    <col min="512" max="512" width="23.42578125" style="53" customWidth="1"/>
    <col min="513" max="513" width="20.28515625" style="53" customWidth="1"/>
    <col min="514" max="515" width="14.5703125" style="53" customWidth="1"/>
    <col min="516" max="516" width="20.5703125" style="53" customWidth="1"/>
    <col min="517" max="519" width="10.140625" style="53" bestFit="1" customWidth="1"/>
    <col min="520" max="741" width="9.140625" style="53"/>
    <col min="742" max="742" width="46.140625" style="53" customWidth="1"/>
    <col min="743" max="744" width="18" style="53" customWidth="1"/>
    <col min="745" max="745" width="14.5703125" style="53" customWidth="1"/>
    <col min="746" max="746" width="14.28515625" style="53" customWidth="1"/>
    <col min="747" max="747" width="15.140625" style="53" customWidth="1"/>
    <col min="748" max="748" width="13.28515625" style="53" customWidth="1"/>
    <col min="749" max="749" width="13.7109375" style="53" customWidth="1"/>
    <col min="750" max="766" width="9.140625" style="53"/>
    <col min="767" max="767" width="36.85546875" style="53" customWidth="1"/>
    <col min="768" max="768" width="23.42578125" style="53" customWidth="1"/>
    <col min="769" max="769" width="20.28515625" style="53" customWidth="1"/>
    <col min="770" max="771" width="14.5703125" style="53" customWidth="1"/>
    <col min="772" max="772" width="20.5703125" style="53" customWidth="1"/>
    <col min="773" max="775" width="10.140625" style="53" bestFit="1" customWidth="1"/>
    <col min="776" max="997" width="9.140625" style="53"/>
    <col min="998" max="998" width="46.140625" style="53" customWidth="1"/>
    <col min="999" max="1000" width="18" style="53" customWidth="1"/>
    <col min="1001" max="1001" width="14.5703125" style="53" customWidth="1"/>
    <col min="1002" max="1002" width="14.28515625" style="53" customWidth="1"/>
    <col min="1003" max="1003" width="15.140625" style="53" customWidth="1"/>
    <col min="1004" max="1004" width="13.28515625" style="53" customWidth="1"/>
    <col min="1005" max="1005" width="13.7109375" style="53" customWidth="1"/>
    <col min="1006" max="1022" width="9.140625" style="53"/>
    <col min="1023" max="1023" width="36.85546875" style="53" customWidth="1"/>
    <col min="1024" max="1024" width="23.42578125" style="53" customWidth="1"/>
    <col min="1025" max="1025" width="20.28515625" style="53" customWidth="1"/>
    <col min="1026" max="1027" width="14.5703125" style="53" customWidth="1"/>
    <col min="1028" max="1028" width="20.5703125" style="53" customWidth="1"/>
    <col min="1029" max="1031" width="10.140625" style="53" bestFit="1" customWidth="1"/>
    <col min="1032" max="1253" width="9.140625" style="53"/>
    <col min="1254" max="1254" width="46.140625" style="53" customWidth="1"/>
    <col min="1255" max="1256" width="18" style="53" customWidth="1"/>
    <col min="1257" max="1257" width="14.5703125" style="53" customWidth="1"/>
    <col min="1258" max="1258" width="14.28515625" style="53" customWidth="1"/>
    <col min="1259" max="1259" width="15.140625" style="53" customWidth="1"/>
    <col min="1260" max="1260" width="13.28515625" style="53" customWidth="1"/>
    <col min="1261" max="1261" width="13.7109375" style="53" customWidth="1"/>
    <col min="1262" max="1278" width="9.140625" style="53"/>
    <col min="1279" max="1279" width="36.85546875" style="53" customWidth="1"/>
    <col min="1280" max="1280" width="23.42578125" style="53" customWidth="1"/>
    <col min="1281" max="1281" width="20.28515625" style="53" customWidth="1"/>
    <col min="1282" max="1283" width="14.5703125" style="53" customWidth="1"/>
    <col min="1284" max="1284" width="20.5703125" style="53" customWidth="1"/>
    <col min="1285" max="1287" width="10.140625" style="53" bestFit="1" customWidth="1"/>
    <col min="1288" max="1509" width="9.140625" style="53"/>
    <col min="1510" max="1510" width="46.140625" style="53" customWidth="1"/>
    <col min="1511" max="1512" width="18" style="53" customWidth="1"/>
    <col min="1513" max="1513" width="14.5703125" style="53" customWidth="1"/>
    <col min="1514" max="1514" width="14.28515625" style="53" customWidth="1"/>
    <col min="1515" max="1515" width="15.140625" style="53" customWidth="1"/>
    <col min="1516" max="1516" width="13.28515625" style="53" customWidth="1"/>
    <col min="1517" max="1517" width="13.7109375" style="53" customWidth="1"/>
    <col min="1518" max="1534" width="9.140625" style="53"/>
    <col min="1535" max="1535" width="36.85546875" style="53" customWidth="1"/>
    <col min="1536" max="1536" width="23.42578125" style="53" customWidth="1"/>
    <col min="1537" max="1537" width="20.28515625" style="53" customWidth="1"/>
    <col min="1538" max="1539" width="14.5703125" style="53" customWidth="1"/>
    <col min="1540" max="1540" width="20.5703125" style="53" customWidth="1"/>
    <col min="1541" max="1543" width="10.140625" style="53" bestFit="1" customWidth="1"/>
    <col min="1544" max="1765" width="9.140625" style="53"/>
    <col min="1766" max="1766" width="46.140625" style="53" customWidth="1"/>
    <col min="1767" max="1768" width="18" style="53" customWidth="1"/>
    <col min="1769" max="1769" width="14.5703125" style="53" customWidth="1"/>
    <col min="1770" max="1770" width="14.28515625" style="53" customWidth="1"/>
    <col min="1771" max="1771" width="15.140625" style="53" customWidth="1"/>
    <col min="1772" max="1772" width="13.28515625" style="53" customWidth="1"/>
    <col min="1773" max="1773" width="13.7109375" style="53" customWidth="1"/>
    <col min="1774" max="1790" width="9.140625" style="53"/>
    <col min="1791" max="1791" width="36.85546875" style="53" customWidth="1"/>
    <col min="1792" max="1792" width="23.42578125" style="53" customWidth="1"/>
    <col min="1793" max="1793" width="20.28515625" style="53" customWidth="1"/>
    <col min="1794" max="1795" width="14.5703125" style="53" customWidth="1"/>
    <col min="1796" max="1796" width="20.5703125" style="53" customWidth="1"/>
    <col min="1797" max="1799" width="10.140625" style="53" bestFit="1" customWidth="1"/>
    <col min="1800" max="2021" width="9.140625" style="53"/>
    <col min="2022" max="2022" width="46.140625" style="53" customWidth="1"/>
    <col min="2023" max="2024" width="18" style="53" customWidth="1"/>
    <col min="2025" max="2025" width="14.5703125" style="53" customWidth="1"/>
    <col min="2026" max="2026" width="14.28515625" style="53" customWidth="1"/>
    <col min="2027" max="2027" width="15.140625" style="53" customWidth="1"/>
    <col min="2028" max="2028" width="13.28515625" style="53" customWidth="1"/>
    <col min="2029" max="2029" width="13.7109375" style="53" customWidth="1"/>
    <col min="2030" max="2046" width="9.140625" style="53"/>
    <col min="2047" max="2047" width="36.85546875" style="53" customWidth="1"/>
    <col min="2048" max="2048" width="23.42578125" style="53" customWidth="1"/>
    <col min="2049" max="2049" width="20.28515625" style="53" customWidth="1"/>
    <col min="2050" max="2051" width="14.5703125" style="53" customWidth="1"/>
    <col min="2052" max="2052" width="20.5703125" style="53" customWidth="1"/>
    <col min="2053" max="2055" width="10.140625" style="53" bestFit="1" customWidth="1"/>
    <col min="2056" max="2277" width="9.140625" style="53"/>
    <col min="2278" max="2278" width="46.140625" style="53" customWidth="1"/>
    <col min="2279" max="2280" width="18" style="53" customWidth="1"/>
    <col min="2281" max="2281" width="14.5703125" style="53" customWidth="1"/>
    <col min="2282" max="2282" width="14.28515625" style="53" customWidth="1"/>
    <col min="2283" max="2283" width="15.140625" style="53" customWidth="1"/>
    <col min="2284" max="2284" width="13.28515625" style="53" customWidth="1"/>
    <col min="2285" max="2285" width="13.7109375" style="53" customWidth="1"/>
    <col min="2286" max="2302" width="9.140625" style="53"/>
    <col min="2303" max="2303" width="36.85546875" style="53" customWidth="1"/>
    <col min="2304" max="2304" width="23.42578125" style="53" customWidth="1"/>
    <col min="2305" max="2305" width="20.28515625" style="53" customWidth="1"/>
    <col min="2306" max="2307" width="14.5703125" style="53" customWidth="1"/>
    <col min="2308" max="2308" width="20.5703125" style="53" customWidth="1"/>
    <col min="2309" max="2311" width="10.140625" style="53" bestFit="1" customWidth="1"/>
    <col min="2312" max="2533" width="9.140625" style="53"/>
    <col min="2534" max="2534" width="46.140625" style="53" customWidth="1"/>
    <col min="2535" max="2536" width="18" style="53" customWidth="1"/>
    <col min="2537" max="2537" width="14.5703125" style="53" customWidth="1"/>
    <col min="2538" max="2538" width="14.28515625" style="53" customWidth="1"/>
    <col min="2539" max="2539" width="15.140625" style="53" customWidth="1"/>
    <col min="2540" max="2540" width="13.28515625" style="53" customWidth="1"/>
    <col min="2541" max="2541" width="13.7109375" style="53" customWidth="1"/>
    <col min="2542" max="2558" width="9.140625" style="53"/>
    <col min="2559" max="2559" width="36.85546875" style="53" customWidth="1"/>
    <col min="2560" max="2560" width="23.42578125" style="53" customWidth="1"/>
    <col min="2561" max="2561" width="20.28515625" style="53" customWidth="1"/>
    <col min="2562" max="2563" width="14.5703125" style="53" customWidth="1"/>
    <col min="2564" max="2564" width="20.5703125" style="53" customWidth="1"/>
    <col min="2565" max="2567" width="10.140625" style="53" bestFit="1" customWidth="1"/>
    <col min="2568" max="2789" width="9.140625" style="53"/>
    <col min="2790" max="2790" width="46.140625" style="53" customWidth="1"/>
    <col min="2791" max="2792" width="18" style="53" customWidth="1"/>
    <col min="2793" max="2793" width="14.5703125" style="53" customWidth="1"/>
    <col min="2794" max="2794" width="14.28515625" style="53" customWidth="1"/>
    <col min="2795" max="2795" width="15.140625" style="53" customWidth="1"/>
    <col min="2796" max="2796" width="13.28515625" style="53" customWidth="1"/>
    <col min="2797" max="2797" width="13.7109375" style="53" customWidth="1"/>
    <col min="2798" max="2814" width="9.140625" style="53"/>
    <col min="2815" max="2815" width="36.85546875" style="53" customWidth="1"/>
    <col min="2816" max="2816" width="23.42578125" style="53" customWidth="1"/>
    <col min="2817" max="2817" width="20.28515625" style="53" customWidth="1"/>
    <col min="2818" max="2819" width="14.5703125" style="53" customWidth="1"/>
    <col min="2820" max="2820" width="20.5703125" style="53" customWidth="1"/>
    <col min="2821" max="2823" width="10.140625" style="53" bestFit="1" customWidth="1"/>
    <col min="2824" max="3045" width="9.140625" style="53"/>
    <col min="3046" max="3046" width="46.140625" style="53" customWidth="1"/>
    <col min="3047" max="3048" width="18" style="53" customWidth="1"/>
    <col min="3049" max="3049" width="14.5703125" style="53" customWidth="1"/>
    <col min="3050" max="3050" width="14.28515625" style="53" customWidth="1"/>
    <col min="3051" max="3051" width="15.140625" style="53" customWidth="1"/>
    <col min="3052" max="3052" width="13.28515625" style="53" customWidth="1"/>
    <col min="3053" max="3053" width="13.7109375" style="53" customWidth="1"/>
    <col min="3054" max="3070" width="9.140625" style="53"/>
    <col min="3071" max="3071" width="36.85546875" style="53" customWidth="1"/>
    <col min="3072" max="3072" width="23.42578125" style="53" customWidth="1"/>
    <col min="3073" max="3073" width="20.28515625" style="53" customWidth="1"/>
    <col min="3074" max="3075" width="14.5703125" style="53" customWidth="1"/>
    <col min="3076" max="3076" width="20.5703125" style="53" customWidth="1"/>
    <col min="3077" max="3079" width="10.140625" style="53" bestFit="1" customWidth="1"/>
    <col min="3080" max="3301" width="9.140625" style="53"/>
    <col min="3302" max="3302" width="46.140625" style="53" customWidth="1"/>
    <col min="3303" max="3304" width="18" style="53" customWidth="1"/>
    <col min="3305" max="3305" width="14.5703125" style="53" customWidth="1"/>
    <col min="3306" max="3306" width="14.28515625" style="53" customWidth="1"/>
    <col min="3307" max="3307" width="15.140625" style="53" customWidth="1"/>
    <col min="3308" max="3308" width="13.28515625" style="53" customWidth="1"/>
    <col min="3309" max="3309" width="13.7109375" style="53" customWidth="1"/>
    <col min="3310" max="3326" width="9.140625" style="53"/>
    <col min="3327" max="3327" width="36.85546875" style="53" customWidth="1"/>
    <col min="3328" max="3328" width="23.42578125" style="53" customWidth="1"/>
    <col min="3329" max="3329" width="20.28515625" style="53" customWidth="1"/>
    <col min="3330" max="3331" width="14.5703125" style="53" customWidth="1"/>
    <col min="3332" max="3332" width="20.5703125" style="53" customWidth="1"/>
    <col min="3333" max="3335" width="10.140625" style="53" bestFit="1" customWidth="1"/>
    <col min="3336" max="3557" width="9.140625" style="53"/>
    <col min="3558" max="3558" width="46.140625" style="53" customWidth="1"/>
    <col min="3559" max="3560" width="18" style="53" customWidth="1"/>
    <col min="3561" max="3561" width="14.5703125" style="53" customWidth="1"/>
    <col min="3562" max="3562" width="14.28515625" style="53" customWidth="1"/>
    <col min="3563" max="3563" width="15.140625" style="53" customWidth="1"/>
    <col min="3564" max="3564" width="13.28515625" style="53" customWidth="1"/>
    <col min="3565" max="3565" width="13.7109375" style="53" customWidth="1"/>
    <col min="3566" max="3582" width="9.140625" style="53"/>
    <col min="3583" max="3583" width="36.85546875" style="53" customWidth="1"/>
    <col min="3584" max="3584" width="23.42578125" style="53" customWidth="1"/>
    <col min="3585" max="3585" width="20.28515625" style="53" customWidth="1"/>
    <col min="3586" max="3587" width="14.5703125" style="53" customWidth="1"/>
    <col min="3588" max="3588" width="20.5703125" style="53" customWidth="1"/>
    <col min="3589" max="3591" width="10.140625" style="53" bestFit="1" customWidth="1"/>
    <col min="3592" max="3813" width="9.140625" style="53"/>
    <col min="3814" max="3814" width="46.140625" style="53" customWidth="1"/>
    <col min="3815" max="3816" width="18" style="53" customWidth="1"/>
    <col min="3817" max="3817" width="14.5703125" style="53" customWidth="1"/>
    <col min="3818" max="3818" width="14.28515625" style="53" customWidth="1"/>
    <col min="3819" max="3819" width="15.140625" style="53" customWidth="1"/>
    <col min="3820" max="3820" width="13.28515625" style="53" customWidth="1"/>
    <col min="3821" max="3821" width="13.7109375" style="53" customWidth="1"/>
    <col min="3822" max="3838" width="9.140625" style="53"/>
    <col min="3839" max="3839" width="36.85546875" style="53" customWidth="1"/>
    <col min="3840" max="3840" width="23.42578125" style="53" customWidth="1"/>
    <col min="3841" max="3841" width="20.28515625" style="53" customWidth="1"/>
    <col min="3842" max="3843" width="14.5703125" style="53" customWidth="1"/>
    <col min="3844" max="3844" width="20.5703125" style="53" customWidth="1"/>
    <col min="3845" max="3847" width="10.140625" style="53" bestFit="1" customWidth="1"/>
    <col min="3848" max="4069" width="9.140625" style="53"/>
    <col min="4070" max="4070" width="46.140625" style="53" customWidth="1"/>
    <col min="4071" max="4072" width="18" style="53" customWidth="1"/>
    <col min="4073" max="4073" width="14.5703125" style="53" customWidth="1"/>
    <col min="4074" max="4074" width="14.28515625" style="53" customWidth="1"/>
    <col min="4075" max="4075" width="15.140625" style="53" customWidth="1"/>
    <col min="4076" max="4076" width="13.28515625" style="53" customWidth="1"/>
    <col min="4077" max="4077" width="13.7109375" style="53" customWidth="1"/>
    <col min="4078" max="4094" width="9.140625" style="53"/>
    <col min="4095" max="4095" width="36.85546875" style="53" customWidth="1"/>
    <col min="4096" max="4096" width="23.42578125" style="53" customWidth="1"/>
    <col min="4097" max="4097" width="20.28515625" style="53" customWidth="1"/>
    <col min="4098" max="4099" width="14.5703125" style="53" customWidth="1"/>
    <col min="4100" max="4100" width="20.5703125" style="53" customWidth="1"/>
    <col min="4101" max="4103" width="10.140625" style="53" bestFit="1" customWidth="1"/>
    <col min="4104" max="4325" width="9.140625" style="53"/>
    <col min="4326" max="4326" width="46.140625" style="53" customWidth="1"/>
    <col min="4327" max="4328" width="18" style="53" customWidth="1"/>
    <col min="4329" max="4329" width="14.5703125" style="53" customWidth="1"/>
    <col min="4330" max="4330" width="14.28515625" style="53" customWidth="1"/>
    <col min="4331" max="4331" width="15.140625" style="53" customWidth="1"/>
    <col min="4332" max="4332" width="13.28515625" style="53" customWidth="1"/>
    <col min="4333" max="4333" width="13.7109375" style="53" customWidth="1"/>
    <col min="4334" max="4350" width="9.140625" style="53"/>
    <col min="4351" max="4351" width="36.85546875" style="53" customWidth="1"/>
    <col min="4352" max="4352" width="23.42578125" style="53" customWidth="1"/>
    <col min="4353" max="4353" width="20.28515625" style="53" customWidth="1"/>
    <col min="4354" max="4355" width="14.5703125" style="53" customWidth="1"/>
    <col min="4356" max="4356" width="20.5703125" style="53" customWidth="1"/>
    <col min="4357" max="4359" width="10.140625" style="53" bestFit="1" customWidth="1"/>
    <col min="4360" max="4581" width="9.140625" style="53"/>
    <col min="4582" max="4582" width="46.140625" style="53" customWidth="1"/>
    <col min="4583" max="4584" width="18" style="53" customWidth="1"/>
    <col min="4585" max="4585" width="14.5703125" style="53" customWidth="1"/>
    <col min="4586" max="4586" width="14.28515625" style="53" customWidth="1"/>
    <col min="4587" max="4587" width="15.140625" style="53" customWidth="1"/>
    <col min="4588" max="4588" width="13.28515625" style="53" customWidth="1"/>
    <col min="4589" max="4589" width="13.7109375" style="53" customWidth="1"/>
    <col min="4590" max="4606" width="9.140625" style="53"/>
    <col min="4607" max="4607" width="36.85546875" style="53" customWidth="1"/>
    <col min="4608" max="4608" width="23.42578125" style="53" customWidth="1"/>
    <col min="4609" max="4609" width="20.28515625" style="53" customWidth="1"/>
    <col min="4610" max="4611" width="14.5703125" style="53" customWidth="1"/>
    <col min="4612" max="4612" width="20.5703125" style="53" customWidth="1"/>
    <col min="4613" max="4615" width="10.140625" style="53" bestFit="1" customWidth="1"/>
    <col min="4616" max="4837" width="9.140625" style="53"/>
    <col min="4838" max="4838" width="46.140625" style="53" customWidth="1"/>
    <col min="4839" max="4840" width="18" style="53" customWidth="1"/>
    <col min="4841" max="4841" width="14.5703125" style="53" customWidth="1"/>
    <col min="4842" max="4842" width="14.28515625" style="53" customWidth="1"/>
    <col min="4843" max="4843" width="15.140625" style="53" customWidth="1"/>
    <col min="4844" max="4844" width="13.28515625" style="53" customWidth="1"/>
    <col min="4845" max="4845" width="13.7109375" style="53" customWidth="1"/>
    <col min="4846" max="4862" width="9.140625" style="53"/>
    <col min="4863" max="4863" width="36.85546875" style="53" customWidth="1"/>
    <col min="4864" max="4864" width="23.42578125" style="53" customWidth="1"/>
    <col min="4865" max="4865" width="20.28515625" style="53" customWidth="1"/>
    <col min="4866" max="4867" width="14.5703125" style="53" customWidth="1"/>
    <col min="4868" max="4868" width="20.5703125" style="53" customWidth="1"/>
    <col min="4869" max="4871" width="10.140625" style="53" bestFit="1" customWidth="1"/>
    <col min="4872" max="5093" width="9.140625" style="53"/>
    <col min="5094" max="5094" width="46.140625" style="53" customWidth="1"/>
    <col min="5095" max="5096" width="18" style="53" customWidth="1"/>
    <col min="5097" max="5097" width="14.5703125" style="53" customWidth="1"/>
    <col min="5098" max="5098" width="14.28515625" style="53" customWidth="1"/>
    <col min="5099" max="5099" width="15.140625" style="53" customWidth="1"/>
    <col min="5100" max="5100" width="13.28515625" style="53" customWidth="1"/>
    <col min="5101" max="5101" width="13.7109375" style="53" customWidth="1"/>
    <col min="5102" max="5118" width="9.140625" style="53"/>
    <col min="5119" max="5119" width="36.85546875" style="53" customWidth="1"/>
    <col min="5120" max="5120" width="23.42578125" style="53" customWidth="1"/>
    <col min="5121" max="5121" width="20.28515625" style="53" customWidth="1"/>
    <col min="5122" max="5123" width="14.5703125" style="53" customWidth="1"/>
    <col min="5124" max="5124" width="20.5703125" style="53" customWidth="1"/>
    <col min="5125" max="5127" width="10.140625" style="53" bestFit="1" customWidth="1"/>
    <col min="5128" max="5349" width="9.140625" style="53"/>
    <col min="5350" max="5350" width="46.140625" style="53" customWidth="1"/>
    <col min="5351" max="5352" width="18" style="53" customWidth="1"/>
    <col min="5353" max="5353" width="14.5703125" style="53" customWidth="1"/>
    <col min="5354" max="5354" width="14.28515625" style="53" customWidth="1"/>
    <col min="5355" max="5355" width="15.140625" style="53" customWidth="1"/>
    <col min="5356" max="5356" width="13.28515625" style="53" customWidth="1"/>
    <col min="5357" max="5357" width="13.7109375" style="53" customWidth="1"/>
    <col min="5358" max="5374" width="9.140625" style="53"/>
    <col min="5375" max="5375" width="36.85546875" style="53" customWidth="1"/>
    <col min="5376" max="5376" width="23.42578125" style="53" customWidth="1"/>
    <col min="5377" max="5377" width="20.28515625" style="53" customWidth="1"/>
    <col min="5378" max="5379" width="14.5703125" style="53" customWidth="1"/>
    <col min="5380" max="5380" width="20.5703125" style="53" customWidth="1"/>
    <col min="5381" max="5383" width="10.140625" style="53" bestFit="1" customWidth="1"/>
    <col min="5384" max="5605" width="9.140625" style="53"/>
    <col min="5606" max="5606" width="46.140625" style="53" customWidth="1"/>
    <col min="5607" max="5608" width="18" style="53" customWidth="1"/>
    <col min="5609" max="5609" width="14.5703125" style="53" customWidth="1"/>
    <col min="5610" max="5610" width="14.28515625" style="53" customWidth="1"/>
    <col min="5611" max="5611" width="15.140625" style="53" customWidth="1"/>
    <col min="5612" max="5612" width="13.28515625" style="53" customWidth="1"/>
    <col min="5613" max="5613" width="13.7109375" style="53" customWidth="1"/>
    <col min="5614" max="5630" width="9.140625" style="53"/>
    <col min="5631" max="5631" width="36.85546875" style="53" customWidth="1"/>
    <col min="5632" max="5632" width="23.42578125" style="53" customWidth="1"/>
    <col min="5633" max="5633" width="20.28515625" style="53" customWidth="1"/>
    <col min="5634" max="5635" width="14.5703125" style="53" customWidth="1"/>
    <col min="5636" max="5636" width="20.5703125" style="53" customWidth="1"/>
    <col min="5637" max="5639" width="10.140625" style="53" bestFit="1" customWidth="1"/>
    <col min="5640" max="5861" width="9.140625" style="53"/>
    <col min="5862" max="5862" width="46.140625" style="53" customWidth="1"/>
    <col min="5863" max="5864" width="18" style="53" customWidth="1"/>
    <col min="5865" max="5865" width="14.5703125" style="53" customWidth="1"/>
    <col min="5866" max="5866" width="14.28515625" style="53" customWidth="1"/>
    <col min="5867" max="5867" width="15.140625" style="53" customWidth="1"/>
    <col min="5868" max="5868" width="13.28515625" style="53" customWidth="1"/>
    <col min="5869" max="5869" width="13.7109375" style="53" customWidth="1"/>
    <col min="5870" max="5886" width="9.140625" style="53"/>
    <col min="5887" max="5887" width="36.85546875" style="53" customWidth="1"/>
    <col min="5888" max="5888" width="23.42578125" style="53" customWidth="1"/>
    <col min="5889" max="5889" width="20.28515625" style="53" customWidth="1"/>
    <col min="5890" max="5891" width="14.5703125" style="53" customWidth="1"/>
    <col min="5892" max="5892" width="20.5703125" style="53" customWidth="1"/>
    <col min="5893" max="5895" width="10.140625" style="53" bestFit="1" customWidth="1"/>
    <col min="5896" max="6117" width="9.140625" style="53"/>
    <col min="6118" max="6118" width="46.140625" style="53" customWidth="1"/>
    <col min="6119" max="6120" width="18" style="53" customWidth="1"/>
    <col min="6121" max="6121" width="14.5703125" style="53" customWidth="1"/>
    <col min="6122" max="6122" width="14.28515625" style="53" customWidth="1"/>
    <col min="6123" max="6123" width="15.140625" style="53" customWidth="1"/>
    <col min="6124" max="6124" width="13.28515625" style="53" customWidth="1"/>
    <col min="6125" max="6125" width="13.7109375" style="53" customWidth="1"/>
    <col min="6126" max="6142" width="9.140625" style="53"/>
    <col min="6143" max="6143" width="36.85546875" style="53" customWidth="1"/>
    <col min="6144" max="6144" width="23.42578125" style="53" customWidth="1"/>
    <col min="6145" max="6145" width="20.28515625" style="53" customWidth="1"/>
    <col min="6146" max="6147" width="14.5703125" style="53" customWidth="1"/>
    <col min="6148" max="6148" width="20.5703125" style="53" customWidth="1"/>
    <col min="6149" max="6151" width="10.140625" style="53" bestFit="1" customWidth="1"/>
    <col min="6152" max="6373" width="9.140625" style="53"/>
    <col min="6374" max="6374" width="46.140625" style="53" customWidth="1"/>
    <col min="6375" max="6376" width="18" style="53" customWidth="1"/>
    <col min="6377" max="6377" width="14.5703125" style="53" customWidth="1"/>
    <col min="6378" max="6378" width="14.28515625" style="53" customWidth="1"/>
    <col min="6379" max="6379" width="15.140625" style="53" customWidth="1"/>
    <col min="6380" max="6380" width="13.28515625" style="53" customWidth="1"/>
    <col min="6381" max="6381" width="13.7109375" style="53" customWidth="1"/>
    <col min="6382" max="6398" width="9.140625" style="53"/>
    <col min="6399" max="6399" width="36.85546875" style="53" customWidth="1"/>
    <col min="6400" max="6400" width="23.42578125" style="53" customWidth="1"/>
    <col min="6401" max="6401" width="20.28515625" style="53" customWidth="1"/>
    <col min="6402" max="6403" width="14.5703125" style="53" customWidth="1"/>
    <col min="6404" max="6404" width="20.5703125" style="53" customWidth="1"/>
    <col min="6405" max="6407" width="10.140625" style="53" bestFit="1" customWidth="1"/>
    <col min="6408" max="6629" width="9.140625" style="53"/>
    <col min="6630" max="6630" width="46.140625" style="53" customWidth="1"/>
    <col min="6631" max="6632" width="18" style="53" customWidth="1"/>
    <col min="6633" max="6633" width="14.5703125" style="53" customWidth="1"/>
    <col min="6634" max="6634" width="14.28515625" style="53" customWidth="1"/>
    <col min="6635" max="6635" width="15.140625" style="53" customWidth="1"/>
    <col min="6636" max="6636" width="13.28515625" style="53" customWidth="1"/>
    <col min="6637" max="6637" width="13.7109375" style="53" customWidth="1"/>
    <col min="6638" max="6654" width="9.140625" style="53"/>
    <col min="6655" max="6655" width="36.85546875" style="53" customWidth="1"/>
    <col min="6656" max="6656" width="23.42578125" style="53" customWidth="1"/>
    <col min="6657" max="6657" width="20.28515625" style="53" customWidth="1"/>
    <col min="6658" max="6659" width="14.5703125" style="53" customWidth="1"/>
    <col min="6660" max="6660" width="20.5703125" style="53" customWidth="1"/>
    <col min="6661" max="6663" width="10.140625" style="53" bestFit="1" customWidth="1"/>
    <col min="6664" max="6885" width="9.140625" style="53"/>
    <col min="6886" max="6886" width="46.140625" style="53" customWidth="1"/>
    <col min="6887" max="6888" width="18" style="53" customWidth="1"/>
    <col min="6889" max="6889" width="14.5703125" style="53" customWidth="1"/>
    <col min="6890" max="6890" width="14.28515625" style="53" customWidth="1"/>
    <col min="6891" max="6891" width="15.140625" style="53" customWidth="1"/>
    <col min="6892" max="6892" width="13.28515625" style="53" customWidth="1"/>
    <col min="6893" max="6893" width="13.7109375" style="53" customWidth="1"/>
    <col min="6894" max="6910" width="9.140625" style="53"/>
    <col min="6911" max="6911" width="36.85546875" style="53" customWidth="1"/>
    <col min="6912" max="6912" width="23.42578125" style="53" customWidth="1"/>
    <col min="6913" max="6913" width="20.28515625" style="53" customWidth="1"/>
    <col min="6914" max="6915" width="14.5703125" style="53" customWidth="1"/>
    <col min="6916" max="6916" width="20.5703125" style="53" customWidth="1"/>
    <col min="6917" max="6919" width="10.140625" style="53" bestFit="1" customWidth="1"/>
    <col min="6920" max="7141" width="9.140625" style="53"/>
    <col min="7142" max="7142" width="46.140625" style="53" customWidth="1"/>
    <col min="7143" max="7144" width="18" style="53" customWidth="1"/>
    <col min="7145" max="7145" width="14.5703125" style="53" customWidth="1"/>
    <col min="7146" max="7146" width="14.28515625" style="53" customWidth="1"/>
    <col min="7147" max="7147" width="15.140625" style="53" customWidth="1"/>
    <col min="7148" max="7148" width="13.28515625" style="53" customWidth="1"/>
    <col min="7149" max="7149" width="13.7109375" style="53" customWidth="1"/>
    <col min="7150" max="7166" width="9.140625" style="53"/>
    <col min="7167" max="7167" width="36.85546875" style="53" customWidth="1"/>
    <col min="7168" max="7168" width="23.42578125" style="53" customWidth="1"/>
    <col min="7169" max="7169" width="20.28515625" style="53" customWidth="1"/>
    <col min="7170" max="7171" width="14.5703125" style="53" customWidth="1"/>
    <col min="7172" max="7172" width="20.5703125" style="53" customWidth="1"/>
    <col min="7173" max="7175" width="10.140625" style="53" bestFit="1" customWidth="1"/>
    <col min="7176" max="7397" width="9.140625" style="53"/>
    <col min="7398" max="7398" width="46.140625" style="53" customWidth="1"/>
    <col min="7399" max="7400" width="18" style="53" customWidth="1"/>
    <col min="7401" max="7401" width="14.5703125" style="53" customWidth="1"/>
    <col min="7402" max="7402" width="14.28515625" style="53" customWidth="1"/>
    <col min="7403" max="7403" width="15.140625" style="53" customWidth="1"/>
    <col min="7404" max="7404" width="13.28515625" style="53" customWidth="1"/>
    <col min="7405" max="7405" width="13.7109375" style="53" customWidth="1"/>
    <col min="7406" max="7422" width="9.140625" style="53"/>
    <col min="7423" max="7423" width="36.85546875" style="53" customWidth="1"/>
    <col min="7424" max="7424" width="23.42578125" style="53" customWidth="1"/>
    <col min="7425" max="7425" width="20.28515625" style="53" customWidth="1"/>
    <col min="7426" max="7427" width="14.5703125" style="53" customWidth="1"/>
    <col min="7428" max="7428" width="20.5703125" style="53" customWidth="1"/>
    <col min="7429" max="7431" width="10.140625" style="53" bestFit="1" customWidth="1"/>
    <col min="7432" max="7653" width="9.140625" style="53"/>
    <col min="7654" max="7654" width="46.140625" style="53" customWidth="1"/>
    <col min="7655" max="7656" width="18" style="53" customWidth="1"/>
    <col min="7657" max="7657" width="14.5703125" style="53" customWidth="1"/>
    <col min="7658" max="7658" width="14.28515625" style="53" customWidth="1"/>
    <col min="7659" max="7659" width="15.140625" style="53" customWidth="1"/>
    <col min="7660" max="7660" width="13.28515625" style="53" customWidth="1"/>
    <col min="7661" max="7661" width="13.7109375" style="53" customWidth="1"/>
    <col min="7662" max="7678" width="9.140625" style="53"/>
    <col min="7679" max="7679" width="36.85546875" style="53" customWidth="1"/>
    <col min="7680" max="7680" width="23.42578125" style="53" customWidth="1"/>
    <col min="7681" max="7681" width="20.28515625" style="53" customWidth="1"/>
    <col min="7682" max="7683" width="14.5703125" style="53" customWidth="1"/>
    <col min="7684" max="7684" width="20.5703125" style="53" customWidth="1"/>
    <col min="7685" max="7687" width="10.140625" style="53" bestFit="1" customWidth="1"/>
    <col min="7688" max="7909" width="9.140625" style="53"/>
    <col min="7910" max="7910" width="46.140625" style="53" customWidth="1"/>
    <col min="7911" max="7912" width="18" style="53" customWidth="1"/>
    <col min="7913" max="7913" width="14.5703125" style="53" customWidth="1"/>
    <col min="7914" max="7914" width="14.28515625" style="53" customWidth="1"/>
    <col min="7915" max="7915" width="15.140625" style="53" customWidth="1"/>
    <col min="7916" max="7916" width="13.28515625" style="53" customWidth="1"/>
    <col min="7917" max="7917" width="13.7109375" style="53" customWidth="1"/>
    <col min="7918" max="7934" width="9.140625" style="53"/>
    <col min="7935" max="7935" width="36.85546875" style="53" customWidth="1"/>
    <col min="7936" max="7936" width="23.42578125" style="53" customWidth="1"/>
    <col min="7937" max="7937" width="20.28515625" style="53" customWidth="1"/>
    <col min="7938" max="7939" width="14.5703125" style="53" customWidth="1"/>
    <col min="7940" max="7940" width="20.5703125" style="53" customWidth="1"/>
    <col min="7941" max="7943" width="10.140625" style="53" bestFit="1" customWidth="1"/>
    <col min="7944" max="8165" width="9.140625" style="53"/>
    <col min="8166" max="8166" width="46.140625" style="53" customWidth="1"/>
    <col min="8167" max="8168" width="18" style="53" customWidth="1"/>
    <col min="8169" max="8169" width="14.5703125" style="53" customWidth="1"/>
    <col min="8170" max="8170" width="14.28515625" style="53" customWidth="1"/>
    <col min="8171" max="8171" width="15.140625" style="53" customWidth="1"/>
    <col min="8172" max="8172" width="13.28515625" style="53" customWidth="1"/>
    <col min="8173" max="8173" width="13.7109375" style="53" customWidth="1"/>
    <col min="8174" max="8190" width="9.140625" style="53"/>
    <col min="8191" max="8191" width="36.85546875" style="53" customWidth="1"/>
    <col min="8192" max="8192" width="23.42578125" style="53" customWidth="1"/>
    <col min="8193" max="8193" width="20.28515625" style="53" customWidth="1"/>
    <col min="8194" max="8195" width="14.5703125" style="53" customWidth="1"/>
    <col min="8196" max="8196" width="20.5703125" style="53" customWidth="1"/>
    <col min="8197" max="8199" width="10.140625" style="53" bestFit="1" customWidth="1"/>
    <col min="8200" max="8421" width="9.140625" style="53"/>
    <col min="8422" max="8422" width="46.140625" style="53" customWidth="1"/>
    <col min="8423" max="8424" width="18" style="53" customWidth="1"/>
    <col min="8425" max="8425" width="14.5703125" style="53" customWidth="1"/>
    <col min="8426" max="8426" width="14.28515625" style="53" customWidth="1"/>
    <col min="8427" max="8427" width="15.140625" style="53" customWidth="1"/>
    <col min="8428" max="8428" width="13.28515625" style="53" customWidth="1"/>
    <col min="8429" max="8429" width="13.7109375" style="53" customWidth="1"/>
    <col min="8430" max="8446" width="9.140625" style="53"/>
    <col min="8447" max="8447" width="36.85546875" style="53" customWidth="1"/>
    <col min="8448" max="8448" width="23.42578125" style="53" customWidth="1"/>
    <col min="8449" max="8449" width="20.28515625" style="53" customWidth="1"/>
    <col min="8450" max="8451" width="14.5703125" style="53" customWidth="1"/>
    <col min="8452" max="8452" width="20.5703125" style="53" customWidth="1"/>
    <col min="8453" max="8455" width="10.140625" style="53" bestFit="1" customWidth="1"/>
    <col min="8456" max="8677" width="9.140625" style="53"/>
    <col min="8678" max="8678" width="46.140625" style="53" customWidth="1"/>
    <col min="8679" max="8680" width="18" style="53" customWidth="1"/>
    <col min="8681" max="8681" width="14.5703125" style="53" customWidth="1"/>
    <col min="8682" max="8682" width="14.28515625" style="53" customWidth="1"/>
    <col min="8683" max="8683" width="15.140625" style="53" customWidth="1"/>
    <col min="8684" max="8684" width="13.28515625" style="53" customWidth="1"/>
    <col min="8685" max="8685" width="13.7109375" style="53" customWidth="1"/>
    <col min="8686" max="8702" width="9.140625" style="53"/>
    <col min="8703" max="8703" width="36.85546875" style="53" customWidth="1"/>
    <col min="8704" max="8704" width="23.42578125" style="53" customWidth="1"/>
    <col min="8705" max="8705" width="20.28515625" style="53" customWidth="1"/>
    <col min="8706" max="8707" width="14.5703125" style="53" customWidth="1"/>
    <col min="8708" max="8708" width="20.5703125" style="53" customWidth="1"/>
    <col min="8709" max="8711" width="10.140625" style="53" bestFit="1" customWidth="1"/>
    <col min="8712" max="8933" width="9.140625" style="53"/>
    <col min="8934" max="8934" width="46.140625" style="53" customWidth="1"/>
    <col min="8935" max="8936" width="18" style="53" customWidth="1"/>
    <col min="8937" max="8937" width="14.5703125" style="53" customWidth="1"/>
    <col min="8938" max="8938" width="14.28515625" style="53" customWidth="1"/>
    <col min="8939" max="8939" width="15.140625" style="53" customWidth="1"/>
    <col min="8940" max="8940" width="13.28515625" style="53" customWidth="1"/>
    <col min="8941" max="8941" width="13.7109375" style="53" customWidth="1"/>
    <col min="8942" max="8958" width="9.140625" style="53"/>
    <col min="8959" max="8959" width="36.85546875" style="53" customWidth="1"/>
    <col min="8960" max="8960" width="23.42578125" style="53" customWidth="1"/>
    <col min="8961" max="8961" width="20.28515625" style="53" customWidth="1"/>
    <col min="8962" max="8963" width="14.5703125" style="53" customWidth="1"/>
    <col min="8964" max="8964" width="20.5703125" style="53" customWidth="1"/>
    <col min="8965" max="8967" width="10.140625" style="53" bestFit="1" customWidth="1"/>
    <col min="8968" max="9189" width="9.140625" style="53"/>
    <col min="9190" max="9190" width="46.140625" style="53" customWidth="1"/>
    <col min="9191" max="9192" width="18" style="53" customWidth="1"/>
    <col min="9193" max="9193" width="14.5703125" style="53" customWidth="1"/>
    <col min="9194" max="9194" width="14.28515625" style="53" customWidth="1"/>
    <col min="9195" max="9195" width="15.140625" style="53" customWidth="1"/>
    <col min="9196" max="9196" width="13.28515625" style="53" customWidth="1"/>
    <col min="9197" max="9197" width="13.7109375" style="53" customWidth="1"/>
    <col min="9198" max="9214" width="9.140625" style="53"/>
    <col min="9215" max="9215" width="36.85546875" style="53" customWidth="1"/>
    <col min="9216" max="9216" width="23.42578125" style="53" customWidth="1"/>
    <col min="9217" max="9217" width="20.28515625" style="53" customWidth="1"/>
    <col min="9218" max="9219" width="14.5703125" style="53" customWidth="1"/>
    <col min="9220" max="9220" width="20.5703125" style="53" customWidth="1"/>
    <col min="9221" max="9223" width="10.140625" style="53" bestFit="1" customWidth="1"/>
    <col min="9224" max="9445" width="9.140625" style="53"/>
    <col min="9446" max="9446" width="46.140625" style="53" customWidth="1"/>
    <col min="9447" max="9448" width="18" style="53" customWidth="1"/>
    <col min="9449" max="9449" width="14.5703125" style="53" customWidth="1"/>
    <col min="9450" max="9450" width="14.28515625" style="53" customWidth="1"/>
    <col min="9451" max="9451" width="15.140625" style="53" customWidth="1"/>
    <col min="9452" max="9452" width="13.28515625" style="53" customWidth="1"/>
    <col min="9453" max="9453" width="13.7109375" style="53" customWidth="1"/>
    <col min="9454" max="9470" width="9.140625" style="53"/>
    <col min="9471" max="9471" width="36.85546875" style="53" customWidth="1"/>
    <col min="9472" max="9472" width="23.42578125" style="53" customWidth="1"/>
    <col min="9473" max="9473" width="20.28515625" style="53" customWidth="1"/>
    <col min="9474" max="9475" width="14.5703125" style="53" customWidth="1"/>
    <col min="9476" max="9476" width="20.5703125" style="53" customWidth="1"/>
    <col min="9477" max="9479" width="10.140625" style="53" bestFit="1" customWidth="1"/>
    <col min="9480" max="9701" width="9.140625" style="53"/>
    <col min="9702" max="9702" width="46.140625" style="53" customWidth="1"/>
    <col min="9703" max="9704" width="18" style="53" customWidth="1"/>
    <col min="9705" max="9705" width="14.5703125" style="53" customWidth="1"/>
    <col min="9706" max="9706" width="14.28515625" style="53" customWidth="1"/>
    <col min="9707" max="9707" width="15.140625" style="53" customWidth="1"/>
    <col min="9708" max="9708" width="13.28515625" style="53" customWidth="1"/>
    <col min="9709" max="9709" width="13.7109375" style="53" customWidth="1"/>
    <col min="9710" max="9726" width="9.140625" style="53"/>
    <col min="9727" max="9727" width="36.85546875" style="53" customWidth="1"/>
    <col min="9728" max="9728" width="23.42578125" style="53" customWidth="1"/>
    <col min="9729" max="9729" width="20.28515625" style="53" customWidth="1"/>
    <col min="9730" max="9731" width="14.5703125" style="53" customWidth="1"/>
    <col min="9732" max="9732" width="20.5703125" style="53" customWidth="1"/>
    <col min="9733" max="9735" width="10.140625" style="53" bestFit="1" customWidth="1"/>
    <col min="9736" max="9957" width="9.140625" style="53"/>
    <col min="9958" max="9958" width="46.140625" style="53" customWidth="1"/>
    <col min="9959" max="9960" width="18" style="53" customWidth="1"/>
    <col min="9961" max="9961" width="14.5703125" style="53" customWidth="1"/>
    <col min="9962" max="9962" width="14.28515625" style="53" customWidth="1"/>
    <col min="9963" max="9963" width="15.140625" style="53" customWidth="1"/>
    <col min="9964" max="9964" width="13.28515625" style="53" customWidth="1"/>
    <col min="9965" max="9965" width="13.7109375" style="53" customWidth="1"/>
    <col min="9966" max="9982" width="9.140625" style="53"/>
    <col min="9983" max="9983" width="36.85546875" style="53" customWidth="1"/>
    <col min="9984" max="9984" width="23.42578125" style="53" customWidth="1"/>
    <col min="9985" max="9985" width="20.28515625" style="53" customWidth="1"/>
    <col min="9986" max="9987" width="14.5703125" style="53" customWidth="1"/>
    <col min="9988" max="9988" width="20.5703125" style="53" customWidth="1"/>
    <col min="9989" max="9991" width="10.140625" style="53" bestFit="1" customWidth="1"/>
    <col min="9992" max="10213" width="9.140625" style="53"/>
    <col min="10214" max="10214" width="46.140625" style="53" customWidth="1"/>
    <col min="10215" max="10216" width="18" style="53" customWidth="1"/>
    <col min="10217" max="10217" width="14.5703125" style="53" customWidth="1"/>
    <col min="10218" max="10218" width="14.28515625" style="53" customWidth="1"/>
    <col min="10219" max="10219" width="15.140625" style="53" customWidth="1"/>
    <col min="10220" max="10220" width="13.28515625" style="53" customWidth="1"/>
    <col min="10221" max="10221" width="13.7109375" style="53" customWidth="1"/>
    <col min="10222" max="10238" width="9.140625" style="53"/>
    <col min="10239" max="10239" width="36.85546875" style="53" customWidth="1"/>
    <col min="10240" max="10240" width="23.42578125" style="53" customWidth="1"/>
    <col min="10241" max="10241" width="20.28515625" style="53" customWidth="1"/>
    <col min="10242" max="10243" width="14.5703125" style="53" customWidth="1"/>
    <col min="10244" max="10244" width="20.5703125" style="53" customWidth="1"/>
    <col min="10245" max="10247" width="10.140625" style="53" bestFit="1" customWidth="1"/>
    <col min="10248" max="10469" width="9.140625" style="53"/>
    <col min="10470" max="10470" width="46.140625" style="53" customWidth="1"/>
    <col min="10471" max="10472" width="18" style="53" customWidth="1"/>
    <col min="10473" max="10473" width="14.5703125" style="53" customWidth="1"/>
    <col min="10474" max="10474" width="14.28515625" style="53" customWidth="1"/>
    <col min="10475" max="10475" width="15.140625" style="53" customWidth="1"/>
    <col min="10476" max="10476" width="13.28515625" style="53" customWidth="1"/>
    <col min="10477" max="10477" width="13.7109375" style="53" customWidth="1"/>
    <col min="10478" max="10494" width="9.140625" style="53"/>
    <col min="10495" max="10495" width="36.85546875" style="53" customWidth="1"/>
    <col min="10496" max="10496" width="23.42578125" style="53" customWidth="1"/>
    <col min="10497" max="10497" width="20.28515625" style="53" customWidth="1"/>
    <col min="10498" max="10499" width="14.5703125" style="53" customWidth="1"/>
    <col min="10500" max="10500" width="20.5703125" style="53" customWidth="1"/>
    <col min="10501" max="10503" width="10.140625" style="53" bestFit="1" customWidth="1"/>
    <col min="10504" max="10725" width="9.140625" style="53"/>
    <col min="10726" max="10726" width="46.140625" style="53" customWidth="1"/>
    <col min="10727" max="10728" width="18" style="53" customWidth="1"/>
    <col min="10729" max="10729" width="14.5703125" style="53" customWidth="1"/>
    <col min="10730" max="10730" width="14.28515625" style="53" customWidth="1"/>
    <col min="10731" max="10731" width="15.140625" style="53" customWidth="1"/>
    <col min="10732" max="10732" width="13.28515625" style="53" customWidth="1"/>
    <col min="10733" max="10733" width="13.7109375" style="53" customWidth="1"/>
    <col min="10734" max="10750" width="9.140625" style="53"/>
    <col min="10751" max="10751" width="36.85546875" style="53" customWidth="1"/>
    <col min="10752" max="10752" width="23.42578125" style="53" customWidth="1"/>
    <col min="10753" max="10753" width="20.28515625" style="53" customWidth="1"/>
    <col min="10754" max="10755" width="14.5703125" style="53" customWidth="1"/>
    <col min="10756" max="10756" width="20.5703125" style="53" customWidth="1"/>
    <col min="10757" max="10759" width="10.140625" style="53" bestFit="1" customWidth="1"/>
    <col min="10760" max="10981" width="9.140625" style="53"/>
    <col min="10982" max="10982" width="46.140625" style="53" customWidth="1"/>
    <col min="10983" max="10984" width="18" style="53" customWidth="1"/>
    <col min="10985" max="10985" width="14.5703125" style="53" customWidth="1"/>
    <col min="10986" max="10986" width="14.28515625" style="53" customWidth="1"/>
    <col min="10987" max="10987" width="15.140625" style="53" customWidth="1"/>
    <col min="10988" max="10988" width="13.28515625" style="53" customWidth="1"/>
    <col min="10989" max="10989" width="13.7109375" style="53" customWidth="1"/>
    <col min="10990" max="11006" width="9.140625" style="53"/>
    <col min="11007" max="11007" width="36.85546875" style="53" customWidth="1"/>
    <col min="11008" max="11008" width="23.42578125" style="53" customWidth="1"/>
    <col min="11009" max="11009" width="20.28515625" style="53" customWidth="1"/>
    <col min="11010" max="11011" width="14.5703125" style="53" customWidth="1"/>
    <col min="11012" max="11012" width="20.5703125" style="53" customWidth="1"/>
    <col min="11013" max="11015" width="10.140625" style="53" bestFit="1" customWidth="1"/>
    <col min="11016" max="11237" width="9.140625" style="53"/>
    <col min="11238" max="11238" width="46.140625" style="53" customWidth="1"/>
    <col min="11239" max="11240" width="18" style="53" customWidth="1"/>
    <col min="11241" max="11241" width="14.5703125" style="53" customWidth="1"/>
    <col min="11242" max="11242" width="14.28515625" style="53" customWidth="1"/>
    <col min="11243" max="11243" width="15.140625" style="53" customWidth="1"/>
    <col min="11244" max="11244" width="13.28515625" style="53" customWidth="1"/>
    <col min="11245" max="11245" width="13.7109375" style="53" customWidth="1"/>
    <col min="11246" max="11262" width="9.140625" style="53"/>
    <col min="11263" max="11263" width="36.85546875" style="53" customWidth="1"/>
    <col min="11264" max="11264" width="23.42578125" style="53" customWidth="1"/>
    <col min="11265" max="11265" width="20.28515625" style="53" customWidth="1"/>
    <col min="11266" max="11267" width="14.5703125" style="53" customWidth="1"/>
    <col min="11268" max="11268" width="20.5703125" style="53" customWidth="1"/>
    <col min="11269" max="11271" width="10.140625" style="53" bestFit="1" customWidth="1"/>
    <col min="11272" max="11493" width="9.140625" style="53"/>
    <col min="11494" max="11494" width="46.140625" style="53" customWidth="1"/>
    <col min="11495" max="11496" width="18" style="53" customWidth="1"/>
    <col min="11497" max="11497" width="14.5703125" style="53" customWidth="1"/>
    <col min="11498" max="11498" width="14.28515625" style="53" customWidth="1"/>
    <col min="11499" max="11499" width="15.140625" style="53" customWidth="1"/>
    <col min="11500" max="11500" width="13.28515625" style="53" customWidth="1"/>
    <col min="11501" max="11501" width="13.7109375" style="53" customWidth="1"/>
    <col min="11502" max="11518" width="9.140625" style="53"/>
    <col min="11519" max="11519" width="36.85546875" style="53" customWidth="1"/>
    <col min="11520" max="11520" width="23.42578125" style="53" customWidth="1"/>
    <col min="11521" max="11521" width="20.28515625" style="53" customWidth="1"/>
    <col min="11522" max="11523" width="14.5703125" style="53" customWidth="1"/>
    <col min="11524" max="11524" width="20.5703125" style="53" customWidth="1"/>
    <col min="11525" max="11527" width="10.140625" style="53" bestFit="1" customWidth="1"/>
    <col min="11528" max="11749" width="9.140625" style="53"/>
    <col min="11750" max="11750" width="46.140625" style="53" customWidth="1"/>
    <col min="11751" max="11752" width="18" style="53" customWidth="1"/>
    <col min="11753" max="11753" width="14.5703125" style="53" customWidth="1"/>
    <col min="11754" max="11754" width="14.28515625" style="53" customWidth="1"/>
    <col min="11755" max="11755" width="15.140625" style="53" customWidth="1"/>
    <col min="11756" max="11756" width="13.28515625" style="53" customWidth="1"/>
    <col min="11757" max="11757" width="13.7109375" style="53" customWidth="1"/>
    <col min="11758" max="11774" width="9.140625" style="53"/>
    <col min="11775" max="11775" width="36.85546875" style="53" customWidth="1"/>
    <col min="11776" max="11776" width="23.42578125" style="53" customWidth="1"/>
    <col min="11777" max="11777" width="20.28515625" style="53" customWidth="1"/>
    <col min="11778" max="11779" width="14.5703125" style="53" customWidth="1"/>
    <col min="11780" max="11780" width="20.5703125" style="53" customWidth="1"/>
    <col min="11781" max="11783" width="10.140625" style="53" bestFit="1" customWidth="1"/>
    <col min="11784" max="12005" width="9.140625" style="53"/>
    <col min="12006" max="12006" width="46.140625" style="53" customWidth="1"/>
    <col min="12007" max="12008" width="18" style="53" customWidth="1"/>
    <col min="12009" max="12009" width="14.5703125" style="53" customWidth="1"/>
    <col min="12010" max="12010" width="14.28515625" style="53" customWidth="1"/>
    <col min="12011" max="12011" width="15.140625" style="53" customWidth="1"/>
    <col min="12012" max="12012" width="13.28515625" style="53" customWidth="1"/>
    <col min="12013" max="12013" width="13.7109375" style="53" customWidth="1"/>
    <col min="12014" max="12030" width="9.140625" style="53"/>
    <col min="12031" max="12031" width="36.85546875" style="53" customWidth="1"/>
    <col min="12032" max="12032" width="23.42578125" style="53" customWidth="1"/>
    <col min="12033" max="12033" width="20.28515625" style="53" customWidth="1"/>
    <col min="12034" max="12035" width="14.5703125" style="53" customWidth="1"/>
    <col min="12036" max="12036" width="20.5703125" style="53" customWidth="1"/>
    <col min="12037" max="12039" width="10.140625" style="53" bestFit="1" customWidth="1"/>
    <col min="12040" max="12261" width="9.140625" style="53"/>
    <col min="12262" max="12262" width="46.140625" style="53" customWidth="1"/>
    <col min="12263" max="12264" width="18" style="53" customWidth="1"/>
    <col min="12265" max="12265" width="14.5703125" style="53" customWidth="1"/>
    <col min="12266" max="12266" width="14.28515625" style="53" customWidth="1"/>
    <col min="12267" max="12267" width="15.140625" style="53" customWidth="1"/>
    <col min="12268" max="12268" width="13.28515625" style="53" customWidth="1"/>
    <col min="12269" max="12269" width="13.7109375" style="53" customWidth="1"/>
    <col min="12270" max="12286" width="9.140625" style="53"/>
    <col min="12287" max="12287" width="36.85546875" style="53" customWidth="1"/>
    <col min="12288" max="12288" width="23.42578125" style="53" customWidth="1"/>
    <col min="12289" max="12289" width="20.28515625" style="53" customWidth="1"/>
    <col min="12290" max="12291" width="14.5703125" style="53" customWidth="1"/>
    <col min="12292" max="12292" width="20.5703125" style="53" customWidth="1"/>
    <col min="12293" max="12295" width="10.140625" style="53" bestFit="1" customWidth="1"/>
    <col min="12296" max="12517" width="9.140625" style="53"/>
    <col min="12518" max="12518" width="46.140625" style="53" customWidth="1"/>
    <col min="12519" max="12520" width="18" style="53" customWidth="1"/>
    <col min="12521" max="12521" width="14.5703125" style="53" customWidth="1"/>
    <col min="12522" max="12522" width="14.28515625" style="53" customWidth="1"/>
    <col min="12523" max="12523" width="15.140625" style="53" customWidth="1"/>
    <col min="12524" max="12524" width="13.28515625" style="53" customWidth="1"/>
    <col min="12525" max="12525" width="13.7109375" style="53" customWidth="1"/>
    <col min="12526" max="12542" width="9.140625" style="53"/>
    <col min="12543" max="12543" width="36.85546875" style="53" customWidth="1"/>
    <col min="12544" max="12544" width="23.42578125" style="53" customWidth="1"/>
    <col min="12545" max="12545" width="20.28515625" style="53" customWidth="1"/>
    <col min="12546" max="12547" width="14.5703125" style="53" customWidth="1"/>
    <col min="12548" max="12548" width="20.5703125" style="53" customWidth="1"/>
    <col min="12549" max="12551" width="10.140625" style="53" bestFit="1" customWidth="1"/>
    <col min="12552" max="12773" width="9.140625" style="53"/>
    <col min="12774" max="12774" width="46.140625" style="53" customWidth="1"/>
    <col min="12775" max="12776" width="18" style="53" customWidth="1"/>
    <col min="12777" max="12777" width="14.5703125" style="53" customWidth="1"/>
    <col min="12778" max="12778" width="14.28515625" style="53" customWidth="1"/>
    <col min="12779" max="12779" width="15.140625" style="53" customWidth="1"/>
    <col min="12780" max="12780" width="13.28515625" style="53" customWidth="1"/>
    <col min="12781" max="12781" width="13.7109375" style="53" customWidth="1"/>
    <col min="12782" max="12798" width="9.140625" style="53"/>
    <col min="12799" max="12799" width="36.85546875" style="53" customWidth="1"/>
    <col min="12800" max="12800" width="23.42578125" style="53" customWidth="1"/>
    <col min="12801" max="12801" width="20.28515625" style="53" customWidth="1"/>
    <col min="12802" max="12803" width="14.5703125" style="53" customWidth="1"/>
    <col min="12804" max="12804" width="20.5703125" style="53" customWidth="1"/>
    <col min="12805" max="12807" width="10.140625" style="53" bestFit="1" customWidth="1"/>
    <col min="12808" max="13029" width="9.140625" style="53"/>
    <col min="13030" max="13030" width="46.140625" style="53" customWidth="1"/>
    <col min="13031" max="13032" width="18" style="53" customWidth="1"/>
    <col min="13033" max="13033" width="14.5703125" style="53" customWidth="1"/>
    <col min="13034" max="13034" width="14.28515625" style="53" customWidth="1"/>
    <col min="13035" max="13035" width="15.140625" style="53" customWidth="1"/>
    <col min="13036" max="13036" width="13.28515625" style="53" customWidth="1"/>
    <col min="13037" max="13037" width="13.7109375" style="53" customWidth="1"/>
    <col min="13038" max="13054" width="9.140625" style="53"/>
    <col min="13055" max="13055" width="36.85546875" style="53" customWidth="1"/>
    <col min="13056" max="13056" width="23.42578125" style="53" customWidth="1"/>
    <col min="13057" max="13057" width="20.28515625" style="53" customWidth="1"/>
    <col min="13058" max="13059" width="14.5703125" style="53" customWidth="1"/>
    <col min="13060" max="13060" width="20.5703125" style="53" customWidth="1"/>
    <col min="13061" max="13063" width="10.140625" style="53" bestFit="1" customWidth="1"/>
    <col min="13064" max="13285" width="9.140625" style="53"/>
    <col min="13286" max="13286" width="46.140625" style="53" customWidth="1"/>
    <col min="13287" max="13288" width="18" style="53" customWidth="1"/>
    <col min="13289" max="13289" width="14.5703125" style="53" customWidth="1"/>
    <col min="13290" max="13290" width="14.28515625" style="53" customWidth="1"/>
    <col min="13291" max="13291" width="15.140625" style="53" customWidth="1"/>
    <col min="13292" max="13292" width="13.28515625" style="53" customWidth="1"/>
    <col min="13293" max="13293" width="13.7109375" style="53" customWidth="1"/>
    <col min="13294" max="13310" width="9.140625" style="53"/>
    <col min="13311" max="13311" width="36.85546875" style="53" customWidth="1"/>
    <col min="13312" max="13312" width="23.42578125" style="53" customWidth="1"/>
    <col min="13313" max="13313" width="20.28515625" style="53" customWidth="1"/>
    <col min="13314" max="13315" width="14.5703125" style="53" customWidth="1"/>
    <col min="13316" max="13316" width="20.5703125" style="53" customWidth="1"/>
    <col min="13317" max="13319" width="10.140625" style="53" bestFit="1" customWidth="1"/>
    <col min="13320" max="13541" width="9.140625" style="53"/>
    <col min="13542" max="13542" width="46.140625" style="53" customWidth="1"/>
    <col min="13543" max="13544" width="18" style="53" customWidth="1"/>
    <col min="13545" max="13545" width="14.5703125" style="53" customWidth="1"/>
    <col min="13546" max="13546" width="14.28515625" style="53" customWidth="1"/>
    <col min="13547" max="13547" width="15.140625" style="53" customWidth="1"/>
    <col min="13548" max="13548" width="13.28515625" style="53" customWidth="1"/>
    <col min="13549" max="13549" width="13.7109375" style="53" customWidth="1"/>
    <col min="13550" max="13566" width="9.140625" style="53"/>
    <col min="13567" max="13567" width="36.85546875" style="53" customWidth="1"/>
    <col min="13568" max="13568" width="23.42578125" style="53" customWidth="1"/>
    <col min="13569" max="13569" width="20.28515625" style="53" customWidth="1"/>
    <col min="13570" max="13571" width="14.5703125" style="53" customWidth="1"/>
    <col min="13572" max="13572" width="20.5703125" style="53" customWidth="1"/>
    <col min="13573" max="13575" width="10.140625" style="53" bestFit="1" customWidth="1"/>
    <col min="13576" max="13797" width="9.140625" style="53"/>
    <col min="13798" max="13798" width="46.140625" style="53" customWidth="1"/>
    <col min="13799" max="13800" width="18" style="53" customWidth="1"/>
    <col min="13801" max="13801" width="14.5703125" style="53" customWidth="1"/>
    <col min="13802" max="13802" width="14.28515625" style="53" customWidth="1"/>
    <col min="13803" max="13803" width="15.140625" style="53" customWidth="1"/>
    <col min="13804" max="13804" width="13.28515625" style="53" customWidth="1"/>
    <col min="13805" max="13805" width="13.7109375" style="53" customWidth="1"/>
    <col min="13806" max="13822" width="9.140625" style="53"/>
    <col min="13823" max="13823" width="36.85546875" style="53" customWidth="1"/>
    <col min="13824" max="13824" width="23.42578125" style="53" customWidth="1"/>
    <col min="13825" max="13825" width="20.28515625" style="53" customWidth="1"/>
    <col min="13826" max="13827" width="14.5703125" style="53" customWidth="1"/>
    <col min="13828" max="13828" width="20.5703125" style="53" customWidth="1"/>
    <col min="13829" max="13831" width="10.140625" style="53" bestFit="1" customWidth="1"/>
    <col min="13832" max="14053" width="9.140625" style="53"/>
    <col min="14054" max="14054" width="46.140625" style="53" customWidth="1"/>
    <col min="14055" max="14056" width="18" style="53" customWidth="1"/>
    <col min="14057" max="14057" width="14.5703125" style="53" customWidth="1"/>
    <col min="14058" max="14058" width="14.28515625" style="53" customWidth="1"/>
    <col min="14059" max="14059" width="15.140625" style="53" customWidth="1"/>
    <col min="14060" max="14060" width="13.28515625" style="53" customWidth="1"/>
    <col min="14061" max="14061" width="13.7109375" style="53" customWidth="1"/>
    <col min="14062" max="14078" width="9.140625" style="53"/>
    <col min="14079" max="14079" width="36.85546875" style="53" customWidth="1"/>
    <col min="14080" max="14080" width="23.42578125" style="53" customWidth="1"/>
    <col min="14081" max="14081" width="20.28515625" style="53" customWidth="1"/>
    <col min="14082" max="14083" width="14.5703125" style="53" customWidth="1"/>
    <col min="14084" max="14084" width="20.5703125" style="53" customWidth="1"/>
    <col min="14085" max="14087" width="10.140625" style="53" bestFit="1" customWidth="1"/>
    <col min="14088" max="14309" width="9.140625" style="53"/>
    <col min="14310" max="14310" width="46.140625" style="53" customWidth="1"/>
    <col min="14311" max="14312" width="18" style="53" customWidth="1"/>
    <col min="14313" max="14313" width="14.5703125" style="53" customWidth="1"/>
    <col min="14314" max="14314" width="14.28515625" style="53" customWidth="1"/>
    <col min="14315" max="14315" width="15.140625" style="53" customWidth="1"/>
    <col min="14316" max="14316" width="13.28515625" style="53" customWidth="1"/>
    <col min="14317" max="14317" width="13.7109375" style="53" customWidth="1"/>
    <col min="14318" max="14334" width="9.140625" style="53"/>
    <col min="14335" max="14335" width="36.85546875" style="53" customWidth="1"/>
    <col min="14336" max="14336" width="23.42578125" style="53" customWidth="1"/>
    <col min="14337" max="14337" width="20.28515625" style="53" customWidth="1"/>
    <col min="14338" max="14339" width="14.5703125" style="53" customWidth="1"/>
    <col min="14340" max="14340" width="20.5703125" style="53" customWidth="1"/>
    <col min="14341" max="14343" width="10.140625" style="53" bestFit="1" customWidth="1"/>
    <col min="14344" max="14565" width="9.140625" style="53"/>
    <col min="14566" max="14566" width="46.140625" style="53" customWidth="1"/>
    <col min="14567" max="14568" width="18" style="53" customWidth="1"/>
    <col min="14569" max="14569" width="14.5703125" style="53" customWidth="1"/>
    <col min="14570" max="14570" width="14.28515625" style="53" customWidth="1"/>
    <col min="14571" max="14571" width="15.140625" style="53" customWidth="1"/>
    <col min="14572" max="14572" width="13.28515625" style="53" customWidth="1"/>
    <col min="14573" max="14573" width="13.7109375" style="53" customWidth="1"/>
    <col min="14574" max="14590" width="9.140625" style="53"/>
    <col min="14591" max="14591" width="36.85546875" style="53" customWidth="1"/>
    <col min="14592" max="14592" width="23.42578125" style="53" customWidth="1"/>
    <col min="14593" max="14593" width="20.28515625" style="53" customWidth="1"/>
    <col min="14594" max="14595" width="14.5703125" style="53" customWidth="1"/>
    <col min="14596" max="14596" width="20.5703125" style="53" customWidth="1"/>
    <col min="14597" max="14599" width="10.140625" style="53" bestFit="1" customWidth="1"/>
    <col min="14600" max="14821" width="9.140625" style="53"/>
    <col min="14822" max="14822" width="46.140625" style="53" customWidth="1"/>
    <col min="14823" max="14824" width="18" style="53" customWidth="1"/>
    <col min="14825" max="14825" width="14.5703125" style="53" customWidth="1"/>
    <col min="14826" max="14826" width="14.28515625" style="53" customWidth="1"/>
    <col min="14827" max="14827" width="15.140625" style="53" customWidth="1"/>
    <col min="14828" max="14828" width="13.28515625" style="53" customWidth="1"/>
    <col min="14829" max="14829" width="13.7109375" style="53" customWidth="1"/>
    <col min="14830" max="14846" width="9.140625" style="53"/>
    <col min="14847" max="14847" width="36.85546875" style="53" customWidth="1"/>
    <col min="14848" max="14848" width="23.42578125" style="53" customWidth="1"/>
    <col min="14849" max="14849" width="20.28515625" style="53" customWidth="1"/>
    <col min="14850" max="14851" width="14.5703125" style="53" customWidth="1"/>
    <col min="14852" max="14852" width="20.5703125" style="53" customWidth="1"/>
    <col min="14853" max="14855" width="10.140625" style="53" bestFit="1" customWidth="1"/>
    <col min="14856" max="15077" width="9.140625" style="53"/>
    <col min="15078" max="15078" width="46.140625" style="53" customWidth="1"/>
    <col min="15079" max="15080" width="18" style="53" customWidth="1"/>
    <col min="15081" max="15081" width="14.5703125" style="53" customWidth="1"/>
    <col min="15082" max="15082" width="14.28515625" style="53" customWidth="1"/>
    <col min="15083" max="15083" width="15.140625" style="53" customWidth="1"/>
    <col min="15084" max="15084" width="13.28515625" style="53" customWidth="1"/>
    <col min="15085" max="15085" width="13.7109375" style="53" customWidth="1"/>
    <col min="15086" max="15102" width="9.140625" style="53"/>
    <col min="15103" max="15103" width="36.85546875" style="53" customWidth="1"/>
    <col min="15104" max="15104" width="23.42578125" style="53" customWidth="1"/>
    <col min="15105" max="15105" width="20.28515625" style="53" customWidth="1"/>
    <col min="15106" max="15107" width="14.5703125" style="53" customWidth="1"/>
    <col min="15108" max="15108" width="20.5703125" style="53" customWidth="1"/>
    <col min="15109" max="15111" width="10.140625" style="53" bestFit="1" customWidth="1"/>
    <col min="15112" max="15333" width="9.140625" style="53"/>
    <col min="15334" max="15334" width="46.140625" style="53" customWidth="1"/>
    <col min="15335" max="15336" width="18" style="53" customWidth="1"/>
    <col min="15337" max="15337" width="14.5703125" style="53" customWidth="1"/>
    <col min="15338" max="15338" width="14.28515625" style="53" customWidth="1"/>
    <col min="15339" max="15339" width="15.140625" style="53" customWidth="1"/>
    <col min="15340" max="15340" width="13.28515625" style="53" customWidth="1"/>
    <col min="15341" max="15341" width="13.7109375" style="53" customWidth="1"/>
    <col min="15342" max="15358" width="9.140625" style="53"/>
    <col min="15359" max="15359" width="36.85546875" style="53" customWidth="1"/>
    <col min="15360" max="15360" width="23.42578125" style="53" customWidth="1"/>
    <col min="15361" max="15361" width="20.28515625" style="53" customWidth="1"/>
    <col min="15362" max="15363" width="14.5703125" style="53" customWidth="1"/>
    <col min="15364" max="15364" width="20.5703125" style="53" customWidth="1"/>
    <col min="15365" max="15367" width="10.140625" style="53" bestFit="1" customWidth="1"/>
    <col min="15368" max="15589" width="9.140625" style="53"/>
    <col min="15590" max="15590" width="46.140625" style="53" customWidth="1"/>
    <col min="15591" max="15592" width="18" style="53" customWidth="1"/>
    <col min="15593" max="15593" width="14.5703125" style="53" customWidth="1"/>
    <col min="15594" max="15594" width="14.28515625" style="53" customWidth="1"/>
    <col min="15595" max="15595" width="15.140625" style="53" customWidth="1"/>
    <col min="15596" max="15596" width="13.28515625" style="53" customWidth="1"/>
    <col min="15597" max="15597" width="13.7109375" style="53" customWidth="1"/>
    <col min="15598" max="15614" width="9.140625" style="53"/>
    <col min="15615" max="15615" width="36.85546875" style="53" customWidth="1"/>
    <col min="15616" max="15616" width="23.42578125" style="53" customWidth="1"/>
    <col min="15617" max="15617" width="20.28515625" style="53" customWidth="1"/>
    <col min="15618" max="15619" width="14.5703125" style="53" customWidth="1"/>
    <col min="15620" max="15620" width="20.5703125" style="53" customWidth="1"/>
    <col min="15621" max="15623" width="10.140625" style="53" bestFit="1" customWidth="1"/>
    <col min="15624" max="15845" width="9.140625" style="53"/>
    <col min="15846" max="15846" width="46.140625" style="53" customWidth="1"/>
    <col min="15847" max="15848" width="18" style="53" customWidth="1"/>
    <col min="15849" max="15849" width="14.5703125" style="53" customWidth="1"/>
    <col min="15850" max="15850" width="14.28515625" style="53" customWidth="1"/>
    <col min="15851" max="15851" width="15.140625" style="53" customWidth="1"/>
    <col min="15852" max="15852" width="13.28515625" style="53" customWidth="1"/>
    <col min="15853" max="15853" width="13.7109375" style="53" customWidth="1"/>
    <col min="15854" max="15870" width="9.140625" style="53"/>
    <col min="15871" max="15871" width="36.85546875" style="53" customWidth="1"/>
    <col min="15872" max="15872" width="23.42578125" style="53" customWidth="1"/>
    <col min="15873" max="15873" width="20.28515625" style="53" customWidth="1"/>
    <col min="15874" max="15875" width="14.5703125" style="53" customWidth="1"/>
    <col min="15876" max="15876" width="20.5703125" style="53" customWidth="1"/>
    <col min="15877" max="15879" width="10.140625" style="53" bestFit="1" customWidth="1"/>
    <col min="15880" max="16101" width="9.140625" style="53"/>
    <col min="16102" max="16102" width="46.140625" style="53" customWidth="1"/>
    <col min="16103" max="16104" width="18" style="53" customWidth="1"/>
    <col min="16105" max="16105" width="14.5703125" style="53" customWidth="1"/>
    <col min="16106" max="16106" width="14.28515625" style="53" customWidth="1"/>
    <col min="16107" max="16107" width="15.140625" style="53" customWidth="1"/>
    <col min="16108" max="16108" width="13.28515625" style="53" customWidth="1"/>
    <col min="16109" max="16109" width="13.7109375" style="53" customWidth="1"/>
    <col min="16110" max="16126" width="9.140625" style="53"/>
    <col min="16127" max="16127" width="36.85546875" style="53" customWidth="1"/>
    <col min="16128" max="16128" width="23.42578125" style="53" customWidth="1"/>
    <col min="16129" max="16129" width="20.28515625" style="53" customWidth="1"/>
    <col min="16130" max="16131" width="14.5703125" style="53" customWidth="1"/>
    <col min="16132" max="16132" width="20.5703125" style="53" customWidth="1"/>
    <col min="16133" max="16135" width="10.140625" style="53" bestFit="1" customWidth="1"/>
    <col min="16136" max="16357" width="9.140625" style="53"/>
    <col min="16358" max="16358" width="46.140625" style="53" customWidth="1"/>
    <col min="16359" max="16360" width="18" style="53" customWidth="1"/>
    <col min="16361" max="16361" width="14.5703125" style="53" customWidth="1"/>
    <col min="16362" max="16362" width="14.28515625" style="53" customWidth="1"/>
    <col min="16363" max="16363" width="15.140625" style="53" customWidth="1"/>
    <col min="16364" max="16364" width="13.28515625" style="53" customWidth="1"/>
    <col min="16365" max="16365" width="13.7109375" style="53" customWidth="1"/>
    <col min="16366" max="16384" width="9.140625" style="53"/>
  </cols>
  <sheetData>
    <row r="1" spans="1:7" ht="40.5" customHeight="1" thickBot="1" x14ac:dyDescent="0.3">
      <c r="A1" s="51" t="s">
        <v>297</v>
      </c>
      <c r="B1" s="51"/>
    </row>
    <row r="2" spans="1:7" ht="40.5" customHeight="1" thickBot="1" x14ac:dyDescent="0.3">
      <c r="A2" s="68"/>
      <c r="B2" s="69" t="s">
        <v>270</v>
      </c>
    </row>
    <row r="3" spans="1:7" ht="30.75" customHeight="1" x14ac:dyDescent="0.25">
      <c r="A3" s="54" t="s">
        <v>271</v>
      </c>
      <c r="B3" s="70">
        <v>2022</v>
      </c>
    </row>
    <row r="4" spans="1:7" ht="16.5" thickBot="1" x14ac:dyDescent="0.3">
      <c r="A4" s="55"/>
      <c r="B4" s="71" t="s">
        <v>296</v>
      </c>
    </row>
    <row r="5" spans="1:7" ht="26.25" customHeight="1" x14ac:dyDescent="0.25">
      <c r="A5" s="56" t="s">
        <v>272</v>
      </c>
      <c r="B5" s="72">
        <f>B14+B20+B29+B34+B41+B46+B51</f>
        <v>12736369</v>
      </c>
    </row>
    <row r="6" spans="1:7" ht="26.25" customHeight="1" x14ac:dyDescent="0.25">
      <c r="A6" s="57" t="s">
        <v>273</v>
      </c>
      <c r="B6" s="73">
        <f>B7+B8</f>
        <v>6807274</v>
      </c>
      <c r="D6" s="52"/>
    </row>
    <row r="7" spans="1:7" ht="18.75" x14ac:dyDescent="0.25">
      <c r="A7" s="58" t="s">
        <v>274</v>
      </c>
      <c r="B7" s="74">
        <f>B15+B21+B30+B35+B42+B47+B52</f>
        <v>2303989</v>
      </c>
      <c r="D7" s="52"/>
    </row>
    <row r="8" spans="1:7" ht="18.75" x14ac:dyDescent="0.25">
      <c r="A8" s="58" t="s">
        <v>275</v>
      </c>
      <c r="B8" s="74">
        <f>+B17+B16+B22+B31+B36+B37+B43+B48+B53+B38</f>
        <v>4503285</v>
      </c>
    </row>
    <row r="9" spans="1:7" x14ac:dyDescent="0.25">
      <c r="A9" s="59" t="s">
        <v>276</v>
      </c>
      <c r="B9" s="75">
        <f>B37</f>
        <v>2254600</v>
      </c>
    </row>
    <row r="10" spans="1:7" x14ac:dyDescent="0.25">
      <c r="A10" s="59" t="s">
        <v>277</v>
      </c>
      <c r="B10" s="75">
        <f>B38</f>
        <v>950000</v>
      </c>
    </row>
    <row r="11" spans="1:7" ht="26.25" customHeight="1" x14ac:dyDescent="0.25">
      <c r="A11" s="57" t="s">
        <v>278</v>
      </c>
      <c r="B11" s="73">
        <f>B12+B13</f>
        <v>5929095</v>
      </c>
    </row>
    <row r="12" spans="1:7" x14ac:dyDescent="0.25">
      <c r="A12" s="58" t="s">
        <v>279</v>
      </c>
      <c r="B12" s="76">
        <f>B18+B27+B32+B39+B44+B49+B54</f>
        <v>2765844</v>
      </c>
    </row>
    <row r="13" spans="1:7" x14ac:dyDescent="0.25">
      <c r="A13" s="58" t="s">
        <v>280</v>
      </c>
      <c r="B13" s="76">
        <f>B19+B28+B33+B40+B45+B50+B55</f>
        <v>3163251</v>
      </c>
      <c r="E13" s="52"/>
      <c r="G13" s="52"/>
    </row>
    <row r="14" spans="1:7" ht="32.25" customHeight="1" x14ac:dyDescent="0.25">
      <c r="A14" s="60" t="s">
        <v>281</v>
      </c>
      <c r="B14" s="77">
        <f>SUM(B15:B19)</f>
        <v>332600</v>
      </c>
    </row>
    <row r="15" spans="1:7" x14ac:dyDescent="0.25">
      <c r="A15" s="61" t="s">
        <v>274</v>
      </c>
      <c r="B15" s="78">
        <v>250000</v>
      </c>
      <c r="C15" s="62"/>
      <c r="D15" s="63"/>
      <c r="E15" s="52"/>
    </row>
    <row r="16" spans="1:7" ht="31.5" x14ac:dyDescent="0.25">
      <c r="A16" s="61" t="s">
        <v>282</v>
      </c>
      <c r="B16" s="78">
        <v>46000</v>
      </c>
    </row>
    <row r="17" spans="1:6" x14ac:dyDescent="0.25">
      <c r="A17" s="61" t="s">
        <v>283</v>
      </c>
      <c r="B17" s="78">
        <v>21600</v>
      </c>
    </row>
    <row r="18" spans="1:6" x14ac:dyDescent="0.25">
      <c r="A18" s="61" t="s">
        <v>279</v>
      </c>
      <c r="B18" s="78">
        <v>15000</v>
      </c>
    </row>
    <row r="19" spans="1:6" x14ac:dyDescent="0.25">
      <c r="A19" s="61" t="s">
        <v>280</v>
      </c>
      <c r="B19" s="78">
        <v>0</v>
      </c>
    </row>
    <row r="20" spans="1:6" ht="31.5" x14ac:dyDescent="0.25">
      <c r="A20" s="60" t="s">
        <v>284</v>
      </c>
      <c r="B20" s="77">
        <f>B21+B22+B27+B28</f>
        <v>2281197</v>
      </c>
    </row>
    <row r="21" spans="1:6" x14ac:dyDescent="0.25">
      <c r="A21" s="61" t="s">
        <v>274</v>
      </c>
      <c r="B21" s="78">
        <v>1130989</v>
      </c>
      <c r="C21" s="64"/>
      <c r="D21" s="52"/>
      <c r="E21" s="52"/>
    </row>
    <row r="22" spans="1:6" x14ac:dyDescent="0.25">
      <c r="A22" s="59" t="s">
        <v>285</v>
      </c>
      <c r="B22" s="79">
        <f>SUM(B23:B26)</f>
        <v>459685</v>
      </c>
      <c r="C22" s="64"/>
    </row>
    <row r="23" spans="1:6" x14ac:dyDescent="0.25">
      <c r="A23" s="58" t="s">
        <v>286</v>
      </c>
      <c r="B23" s="80">
        <v>117800</v>
      </c>
      <c r="C23" s="64"/>
      <c r="D23" s="52"/>
      <c r="E23" s="52"/>
    </row>
    <row r="24" spans="1:6" x14ac:dyDescent="0.25">
      <c r="A24" s="58" t="s">
        <v>29</v>
      </c>
      <c r="B24" s="80">
        <v>140000</v>
      </c>
      <c r="C24" s="62"/>
      <c r="D24" s="62"/>
    </row>
    <row r="25" spans="1:6" x14ac:dyDescent="0.25">
      <c r="A25" s="58" t="s">
        <v>287</v>
      </c>
      <c r="B25" s="80">
        <v>81600</v>
      </c>
      <c r="C25" s="62"/>
      <c r="D25" s="62"/>
    </row>
    <row r="26" spans="1:6" ht="31.5" x14ac:dyDescent="0.25">
      <c r="A26" s="58" t="s">
        <v>288</v>
      </c>
      <c r="B26" s="80">
        <v>120285</v>
      </c>
      <c r="D26" s="52"/>
    </row>
    <row r="27" spans="1:6" x14ac:dyDescent="0.25">
      <c r="A27" s="61" t="s">
        <v>279</v>
      </c>
      <c r="B27" s="78">
        <v>302509</v>
      </c>
      <c r="C27" s="62"/>
      <c r="D27" s="63"/>
      <c r="E27" s="52"/>
    </row>
    <row r="28" spans="1:6" x14ac:dyDescent="0.25">
      <c r="A28" s="61" t="s">
        <v>280</v>
      </c>
      <c r="B28" s="78">
        <v>388014</v>
      </c>
    </row>
    <row r="29" spans="1:6" ht="32.25" customHeight="1" x14ac:dyDescent="0.25">
      <c r="A29" s="60" t="s">
        <v>289</v>
      </c>
      <c r="B29" s="77">
        <f>SUM(B30:B33)</f>
        <v>1681091</v>
      </c>
      <c r="D29" s="52"/>
    </row>
    <row r="30" spans="1:6" x14ac:dyDescent="0.25">
      <c r="A30" s="61" t="s">
        <v>274</v>
      </c>
      <c r="B30" s="78">
        <v>260000</v>
      </c>
      <c r="F30" s="52"/>
    </row>
    <row r="31" spans="1:6" x14ac:dyDescent="0.25">
      <c r="A31" s="61" t="s">
        <v>290</v>
      </c>
      <c r="B31" s="78">
        <v>407600</v>
      </c>
      <c r="F31" s="52"/>
    </row>
    <row r="32" spans="1:6" x14ac:dyDescent="0.25">
      <c r="A32" s="61" t="s">
        <v>279</v>
      </c>
      <c r="B32" s="78">
        <v>1013491</v>
      </c>
      <c r="C32" s="62"/>
      <c r="D32" s="62"/>
      <c r="E32" s="52"/>
    </row>
    <row r="33" spans="1:6" x14ac:dyDescent="0.25">
      <c r="A33" s="61" t="s">
        <v>280</v>
      </c>
      <c r="B33" s="78">
        <v>0</v>
      </c>
      <c r="D33" s="52"/>
    </row>
    <row r="34" spans="1:6" ht="32.25" customHeight="1" x14ac:dyDescent="0.25">
      <c r="A34" s="60" t="s">
        <v>291</v>
      </c>
      <c r="B34" s="77">
        <f>B35+B36+B37+B38+B39+B40</f>
        <v>7085199</v>
      </c>
    </row>
    <row r="35" spans="1:6" x14ac:dyDescent="0.25">
      <c r="A35" s="61" t="s">
        <v>274</v>
      </c>
      <c r="B35" s="78">
        <v>215000</v>
      </c>
      <c r="E35" s="52"/>
    </row>
    <row r="36" spans="1:6" x14ac:dyDescent="0.25">
      <c r="A36" s="61" t="s">
        <v>290</v>
      </c>
      <c r="B36" s="78">
        <v>200000</v>
      </c>
      <c r="E36" s="52"/>
    </row>
    <row r="37" spans="1:6" x14ac:dyDescent="0.25">
      <c r="A37" s="59" t="s">
        <v>276</v>
      </c>
      <c r="B37" s="78">
        <v>2254600</v>
      </c>
      <c r="E37" s="52"/>
      <c r="F37" s="52"/>
    </row>
    <row r="38" spans="1:6" x14ac:dyDescent="0.25">
      <c r="A38" s="59" t="s">
        <v>277</v>
      </c>
      <c r="B38" s="78">
        <v>950000</v>
      </c>
      <c r="D38" s="52"/>
    </row>
    <row r="39" spans="1:6" x14ac:dyDescent="0.25">
      <c r="A39" s="61" t="s">
        <v>279</v>
      </c>
      <c r="B39" s="78">
        <v>1051844</v>
      </c>
    </row>
    <row r="40" spans="1:6" x14ac:dyDescent="0.25">
      <c r="A40" s="61" t="s">
        <v>280</v>
      </c>
      <c r="B40" s="78">
        <v>2413755</v>
      </c>
    </row>
    <row r="41" spans="1:6" ht="32.25" customHeight="1" x14ac:dyDescent="0.25">
      <c r="A41" s="60" t="s">
        <v>292</v>
      </c>
      <c r="B41" s="77">
        <f>SUM(B42:B45)</f>
        <v>634000</v>
      </c>
    </row>
    <row r="42" spans="1:6" x14ac:dyDescent="0.25">
      <c r="A42" s="61" t="s">
        <v>274</v>
      </c>
      <c r="B42" s="78">
        <v>370000</v>
      </c>
      <c r="D42" s="52"/>
    </row>
    <row r="43" spans="1:6" x14ac:dyDescent="0.25">
      <c r="A43" s="61" t="s">
        <v>290</v>
      </c>
      <c r="B43" s="78">
        <v>88000</v>
      </c>
      <c r="D43" s="52"/>
    </row>
    <row r="44" spans="1:6" x14ac:dyDescent="0.25">
      <c r="A44" s="61" t="s">
        <v>279</v>
      </c>
      <c r="B44" s="78">
        <v>176000</v>
      </c>
      <c r="C44" s="62"/>
      <c r="D44" s="62"/>
      <c r="E44" s="52"/>
    </row>
    <row r="45" spans="1:6" x14ac:dyDescent="0.25">
      <c r="A45" s="61" t="s">
        <v>280</v>
      </c>
      <c r="B45" s="78">
        <v>0</v>
      </c>
    </row>
    <row r="46" spans="1:6" ht="32.25" customHeight="1" x14ac:dyDescent="0.25">
      <c r="A46" s="60" t="s">
        <v>293</v>
      </c>
      <c r="B46" s="77">
        <f>SUM(B47:B50)</f>
        <v>20000</v>
      </c>
    </row>
    <row r="47" spans="1:6" x14ac:dyDescent="0.25">
      <c r="A47" s="61" t="s">
        <v>274</v>
      </c>
      <c r="B47" s="78">
        <v>0</v>
      </c>
    </row>
    <row r="48" spans="1:6" x14ac:dyDescent="0.25">
      <c r="A48" s="61" t="s">
        <v>290</v>
      </c>
      <c r="B48" s="78">
        <v>20000</v>
      </c>
    </row>
    <row r="49" spans="1:4" x14ac:dyDescent="0.25">
      <c r="A49" s="61" t="s">
        <v>279</v>
      </c>
      <c r="B49" s="78">
        <v>0</v>
      </c>
    </row>
    <row r="50" spans="1:4" x14ac:dyDescent="0.25">
      <c r="A50" s="65" t="s">
        <v>280</v>
      </c>
      <c r="B50" s="78">
        <v>0</v>
      </c>
    </row>
    <row r="51" spans="1:4" ht="32.25" customHeight="1" x14ac:dyDescent="0.25">
      <c r="A51" s="60" t="s">
        <v>294</v>
      </c>
      <c r="B51" s="77">
        <f>SUM(B52:B55)</f>
        <v>702282</v>
      </c>
    </row>
    <row r="52" spans="1:4" ht="31.5" x14ac:dyDescent="0.25">
      <c r="A52" s="61" t="s">
        <v>295</v>
      </c>
      <c r="B52" s="78">
        <v>78000</v>
      </c>
      <c r="D52" s="52"/>
    </row>
    <row r="53" spans="1:4" x14ac:dyDescent="0.25">
      <c r="A53" s="61" t="s">
        <v>290</v>
      </c>
      <c r="B53" s="78">
        <v>55800</v>
      </c>
      <c r="D53" s="52"/>
    </row>
    <row r="54" spans="1:4" x14ac:dyDescent="0.25">
      <c r="A54" s="61" t="s">
        <v>279</v>
      </c>
      <c r="B54" s="78">
        <v>207000</v>
      </c>
      <c r="D54" s="52"/>
    </row>
    <row r="55" spans="1:4" ht="16.5" thickBot="1" x14ac:dyDescent="0.3">
      <c r="A55" s="66" t="s">
        <v>280</v>
      </c>
      <c r="B55" s="81">
        <v>361482</v>
      </c>
      <c r="D55" s="52"/>
    </row>
    <row r="56" spans="1:4" x14ac:dyDescent="0.25">
      <c r="B56" s="52"/>
    </row>
    <row r="59" spans="1:4" ht="56.25" customHeight="1" x14ac:dyDescent="0.25">
      <c r="A59" s="67"/>
      <c r="B59" s="67"/>
    </row>
  </sheetData>
  <mergeCells count="2">
    <mergeCell ref="A1:B1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685"/>
  <sheetViews>
    <sheetView workbookViewId="0">
      <pane ySplit="5" topLeftCell="A6" activePane="bottomLeft" state="frozen"/>
      <selection pane="bottomLeft" activeCell="O6" sqref="O6"/>
    </sheetView>
  </sheetViews>
  <sheetFormatPr defaultRowHeight="15" x14ac:dyDescent="0.25"/>
  <cols>
    <col min="1" max="1" width="6.28515625" style="46" customWidth="1"/>
    <col min="2" max="2" width="7.7109375" style="46" customWidth="1"/>
    <col min="3" max="3" width="8.7109375" style="46" customWidth="1"/>
    <col min="4" max="4" width="20.140625" style="46" customWidth="1"/>
    <col min="5" max="5" width="8.5703125" style="46" customWidth="1"/>
    <col min="6" max="6" width="8.7109375" style="46" customWidth="1"/>
    <col min="7" max="7" width="9.85546875" style="46" customWidth="1"/>
    <col min="8" max="8" width="9.140625" style="46"/>
    <col min="9" max="9" width="8.42578125" style="47" customWidth="1"/>
    <col min="10" max="10" width="42.5703125" style="47" customWidth="1"/>
    <col min="11" max="11" width="13.85546875" style="48" customWidth="1"/>
    <col min="12" max="12" width="12.42578125" style="48" customWidth="1"/>
    <col min="13" max="13" width="13.85546875" style="48" customWidth="1"/>
    <col min="14" max="14" width="9.140625" style="33"/>
    <col min="15" max="15" width="14.28515625" style="33" bestFit="1" customWidth="1"/>
    <col min="16" max="16384" width="9.140625" style="33"/>
  </cols>
  <sheetData>
    <row r="1" spans="1:15" s="2" customFormat="1" ht="15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1"/>
      <c r="M1" s="1"/>
    </row>
    <row r="2" spans="1:15" s="2" customFormat="1" ht="15.75" x14ac:dyDescent="0.2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1"/>
      <c r="M2" s="1"/>
    </row>
    <row r="3" spans="1:15" s="2" customFormat="1" ht="18.75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s="2" customFormat="1" ht="15.75" x14ac:dyDescent="0.25">
      <c r="A4" s="5"/>
      <c r="B4" s="3"/>
      <c r="C4" s="3"/>
      <c r="D4" s="5"/>
      <c r="E4" s="6"/>
      <c r="F4" s="6"/>
      <c r="G4" s="3"/>
      <c r="H4" s="3"/>
      <c r="I4" s="4"/>
      <c r="J4" s="7"/>
      <c r="K4" s="3"/>
      <c r="L4" s="3"/>
      <c r="M4" s="8" t="s">
        <v>1</v>
      </c>
    </row>
    <row r="5" spans="1:15" s="14" customFormat="1" ht="38.25" x14ac:dyDescent="0.25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9" t="s">
        <v>8</v>
      </c>
      <c r="H5" s="9" t="s">
        <v>9</v>
      </c>
      <c r="I5" s="11" t="s">
        <v>10</v>
      </c>
      <c r="J5" s="12" t="s">
        <v>11</v>
      </c>
      <c r="K5" s="13" t="s">
        <v>12</v>
      </c>
      <c r="L5" s="13" t="s">
        <v>13</v>
      </c>
      <c r="M5" s="13" t="s">
        <v>14</v>
      </c>
    </row>
    <row r="6" spans="1:15" s="14" customFormat="1" ht="15.75" x14ac:dyDescent="0.25">
      <c r="A6" s="15"/>
      <c r="B6" s="15"/>
      <c r="C6" s="15"/>
      <c r="D6" s="15"/>
      <c r="E6" s="16"/>
      <c r="F6" s="16"/>
      <c r="G6" s="15"/>
      <c r="H6" s="15"/>
      <c r="I6" s="17"/>
      <c r="J6" s="18" t="s">
        <v>15</v>
      </c>
      <c r="K6" s="19">
        <f>K7+K9+K28+K47+K87+K118</f>
        <v>5929095000</v>
      </c>
      <c r="L6" s="19">
        <f t="shared" ref="L6:M6" si="0">L7+L9+L28+L47+L87+L118</f>
        <v>5947532000</v>
      </c>
      <c r="M6" s="19">
        <f t="shared" si="0"/>
        <v>5126003000</v>
      </c>
      <c r="O6" s="82"/>
    </row>
    <row r="7" spans="1:15" s="14" customFormat="1" ht="15.75" x14ac:dyDescent="0.25">
      <c r="A7" s="20"/>
      <c r="B7" s="20"/>
      <c r="C7" s="20"/>
      <c r="D7" s="21"/>
      <c r="E7" s="22"/>
      <c r="F7" s="22" t="s">
        <v>16</v>
      </c>
      <c r="G7" s="20"/>
      <c r="H7" s="22"/>
      <c r="I7" s="23"/>
      <c r="J7" s="23" t="s">
        <v>17</v>
      </c>
      <c r="K7" s="24">
        <f>SUM(K8:K8)</f>
        <v>15000000</v>
      </c>
      <c r="L7" s="24">
        <f>SUM(L8:L8)</f>
        <v>15000000</v>
      </c>
      <c r="M7" s="24">
        <f>SUM(M8:M8)</f>
        <v>5000000</v>
      </c>
    </row>
    <row r="8" spans="1:15" s="14" customFormat="1" ht="15.75" x14ac:dyDescent="0.25">
      <c r="A8" s="25" t="s">
        <v>18</v>
      </c>
      <c r="B8" s="25" t="s">
        <v>19</v>
      </c>
      <c r="C8" s="25">
        <v>1005001</v>
      </c>
      <c r="D8" s="26" t="s">
        <v>20</v>
      </c>
      <c r="E8" s="27" t="s">
        <v>21</v>
      </c>
      <c r="F8" s="28" t="s">
        <v>16</v>
      </c>
      <c r="G8" s="25">
        <v>2310000</v>
      </c>
      <c r="H8" s="27">
        <v>3535</v>
      </c>
      <c r="I8" s="29" t="s">
        <v>22</v>
      </c>
      <c r="J8" s="30" t="s">
        <v>23</v>
      </c>
      <c r="K8" s="31">
        <v>15000000</v>
      </c>
      <c r="L8" s="32">
        <v>15000000</v>
      </c>
      <c r="M8" s="32">
        <v>5000000</v>
      </c>
    </row>
    <row r="9" spans="1:15" s="14" customFormat="1" ht="15.75" x14ac:dyDescent="0.25">
      <c r="A9" s="20"/>
      <c r="B9" s="20"/>
      <c r="C9" s="20"/>
      <c r="D9" s="21"/>
      <c r="E9" s="22"/>
      <c r="F9" s="22" t="s">
        <v>24</v>
      </c>
      <c r="G9" s="20"/>
      <c r="H9" s="22"/>
      <c r="I9" s="23"/>
      <c r="J9" s="23" t="s">
        <v>25</v>
      </c>
      <c r="K9" s="24">
        <f>SUM(K10:K27)</f>
        <v>690523000</v>
      </c>
      <c r="L9" s="24">
        <f>SUM(L10:L27)</f>
        <v>256938000</v>
      </c>
      <c r="M9" s="24">
        <f>SUM(M10:M27)</f>
        <v>95409000</v>
      </c>
    </row>
    <row r="10" spans="1:15" ht="38.25" x14ac:dyDescent="0.25">
      <c r="A10" s="25" t="s">
        <v>18</v>
      </c>
      <c r="B10" s="25" t="s">
        <v>19</v>
      </c>
      <c r="C10" s="25">
        <v>1005144</v>
      </c>
      <c r="D10" s="26" t="s">
        <v>26</v>
      </c>
      <c r="E10" s="27" t="s">
        <v>21</v>
      </c>
      <c r="F10" s="28" t="s">
        <v>24</v>
      </c>
      <c r="G10" s="25">
        <v>2310000</v>
      </c>
      <c r="H10" s="27">
        <v>3535</v>
      </c>
      <c r="I10" s="29" t="s">
        <v>27</v>
      </c>
      <c r="J10" s="30" t="s">
        <v>28</v>
      </c>
      <c r="K10" s="31">
        <v>29509000</v>
      </c>
      <c r="L10" s="31">
        <v>0</v>
      </c>
      <c r="M10" s="31">
        <v>0</v>
      </c>
    </row>
    <row r="11" spans="1:15" x14ac:dyDescent="0.25">
      <c r="A11" s="25" t="s">
        <v>18</v>
      </c>
      <c r="B11" s="25" t="s">
        <v>19</v>
      </c>
      <c r="C11" s="25">
        <v>1005111</v>
      </c>
      <c r="D11" s="34" t="s">
        <v>29</v>
      </c>
      <c r="E11" s="27" t="s">
        <v>21</v>
      </c>
      <c r="F11" s="28" t="s">
        <v>24</v>
      </c>
      <c r="G11" s="25">
        <v>2310000</v>
      </c>
      <c r="H11" s="27">
        <v>3535</v>
      </c>
      <c r="I11" s="29" t="s">
        <v>30</v>
      </c>
      <c r="J11" s="30" t="s">
        <v>31</v>
      </c>
      <c r="K11" s="31">
        <v>34000000</v>
      </c>
      <c r="L11" s="31">
        <v>0</v>
      </c>
      <c r="M11" s="31">
        <v>0</v>
      </c>
    </row>
    <row r="12" spans="1:15" ht="38.25" x14ac:dyDescent="0.25">
      <c r="A12" s="25" t="s">
        <v>18</v>
      </c>
      <c r="B12" s="25" t="s">
        <v>19</v>
      </c>
      <c r="C12" s="25">
        <v>1005111</v>
      </c>
      <c r="D12" s="34" t="s">
        <v>29</v>
      </c>
      <c r="E12" s="27" t="s">
        <v>21</v>
      </c>
      <c r="F12" s="28" t="s">
        <v>24</v>
      </c>
      <c r="G12" s="25">
        <v>2310000</v>
      </c>
      <c r="H12" s="27">
        <v>3535</v>
      </c>
      <c r="I12" s="35" t="s">
        <v>32</v>
      </c>
      <c r="J12" s="30" t="s">
        <v>33</v>
      </c>
      <c r="K12" s="31">
        <v>50000000</v>
      </c>
      <c r="L12" s="31">
        <v>0</v>
      </c>
      <c r="M12" s="31">
        <v>0</v>
      </c>
    </row>
    <row r="13" spans="1:15" ht="51" x14ac:dyDescent="0.25">
      <c r="A13" s="25" t="s">
        <v>18</v>
      </c>
      <c r="B13" s="25" t="s">
        <v>19</v>
      </c>
      <c r="C13" s="25">
        <v>1005111</v>
      </c>
      <c r="D13" s="34" t="s">
        <v>29</v>
      </c>
      <c r="E13" s="27" t="s">
        <v>21</v>
      </c>
      <c r="F13" s="28" t="s">
        <v>24</v>
      </c>
      <c r="G13" s="25">
        <v>2310000</v>
      </c>
      <c r="H13" s="27">
        <v>3535</v>
      </c>
      <c r="I13" s="35" t="s">
        <v>34</v>
      </c>
      <c r="J13" s="30" t="s">
        <v>35</v>
      </c>
      <c r="K13" s="31">
        <v>32820000</v>
      </c>
      <c r="L13" s="31">
        <v>0</v>
      </c>
      <c r="M13" s="31">
        <v>2500000</v>
      </c>
    </row>
    <row r="14" spans="1:15" ht="25.5" x14ac:dyDescent="0.25">
      <c r="A14" s="25" t="s">
        <v>18</v>
      </c>
      <c r="B14" s="25" t="s">
        <v>19</v>
      </c>
      <c r="C14" s="25">
        <v>1005111</v>
      </c>
      <c r="D14" s="34" t="s">
        <v>29</v>
      </c>
      <c r="E14" s="27" t="s">
        <v>21</v>
      </c>
      <c r="F14" s="28" t="s">
        <v>24</v>
      </c>
      <c r="G14" s="25">
        <v>2310000</v>
      </c>
      <c r="H14" s="27">
        <v>3535</v>
      </c>
      <c r="I14" s="35" t="s">
        <v>36</v>
      </c>
      <c r="J14" s="30" t="s">
        <v>37</v>
      </c>
      <c r="K14" s="31">
        <v>29366000</v>
      </c>
      <c r="L14" s="31">
        <v>27500000</v>
      </c>
      <c r="M14" s="31">
        <v>29000000</v>
      </c>
    </row>
    <row r="15" spans="1:15" ht="25.5" x14ac:dyDescent="0.25">
      <c r="A15" s="25" t="s">
        <v>18</v>
      </c>
      <c r="B15" s="25" t="s">
        <v>19</v>
      </c>
      <c r="C15" s="25">
        <v>1005111</v>
      </c>
      <c r="D15" s="34" t="s">
        <v>29</v>
      </c>
      <c r="E15" s="27" t="s">
        <v>21</v>
      </c>
      <c r="F15" s="28" t="s">
        <v>24</v>
      </c>
      <c r="G15" s="25">
        <v>2310000</v>
      </c>
      <c r="H15" s="27">
        <v>3535</v>
      </c>
      <c r="I15" s="35" t="s">
        <v>38</v>
      </c>
      <c r="J15" s="30" t="s">
        <v>39</v>
      </c>
      <c r="K15" s="31">
        <v>3000000</v>
      </c>
      <c r="L15" s="31"/>
      <c r="M15" s="31">
        <v>518000</v>
      </c>
    </row>
    <row r="16" spans="1:15" x14ac:dyDescent="0.25">
      <c r="A16" s="25" t="s">
        <v>18</v>
      </c>
      <c r="B16" s="25" t="s">
        <v>19</v>
      </c>
      <c r="C16" s="25">
        <v>1005118</v>
      </c>
      <c r="D16" s="34" t="s">
        <v>40</v>
      </c>
      <c r="E16" s="27" t="s">
        <v>21</v>
      </c>
      <c r="F16" s="28" t="s">
        <v>24</v>
      </c>
      <c r="G16" s="25">
        <v>2310000</v>
      </c>
      <c r="H16" s="27">
        <v>3535</v>
      </c>
      <c r="I16" s="35" t="s">
        <v>41</v>
      </c>
      <c r="J16" s="30" t="s">
        <v>42</v>
      </c>
      <c r="K16" s="31">
        <v>45000000</v>
      </c>
      <c r="L16" s="31">
        <v>0</v>
      </c>
      <c r="M16" s="31">
        <v>0</v>
      </c>
    </row>
    <row r="17" spans="1:13" ht="25.5" x14ac:dyDescent="0.25">
      <c r="A17" s="25" t="s">
        <v>18</v>
      </c>
      <c r="B17" s="25" t="s">
        <v>19</v>
      </c>
      <c r="C17" s="25">
        <v>1005118</v>
      </c>
      <c r="D17" s="34" t="s">
        <v>40</v>
      </c>
      <c r="E17" s="27" t="s">
        <v>21</v>
      </c>
      <c r="F17" s="28" t="s">
        <v>24</v>
      </c>
      <c r="G17" s="25">
        <v>2310000</v>
      </c>
      <c r="H17" s="27">
        <v>3535</v>
      </c>
      <c r="I17" s="35" t="s">
        <v>43</v>
      </c>
      <c r="J17" s="30" t="s">
        <v>44</v>
      </c>
      <c r="K17" s="31">
        <v>3600000</v>
      </c>
      <c r="L17" s="31">
        <v>0</v>
      </c>
      <c r="M17" s="31">
        <v>0</v>
      </c>
    </row>
    <row r="18" spans="1:13" x14ac:dyDescent="0.25">
      <c r="A18" s="25" t="s">
        <v>18</v>
      </c>
      <c r="B18" s="25" t="s">
        <v>19</v>
      </c>
      <c r="C18" s="25">
        <v>1005118</v>
      </c>
      <c r="D18" s="34" t="s">
        <v>40</v>
      </c>
      <c r="E18" s="27" t="s">
        <v>21</v>
      </c>
      <c r="F18" s="28" t="s">
        <v>24</v>
      </c>
      <c r="G18" s="25">
        <v>2310000</v>
      </c>
      <c r="H18" s="27">
        <v>3535</v>
      </c>
      <c r="I18" s="29" t="s">
        <v>45</v>
      </c>
      <c r="J18" s="30" t="s">
        <v>46</v>
      </c>
      <c r="K18" s="31">
        <v>56155000</v>
      </c>
      <c r="L18" s="31">
        <v>0</v>
      </c>
      <c r="M18" s="31">
        <v>0</v>
      </c>
    </row>
    <row r="19" spans="1:13" ht="25.5" hidden="1" x14ac:dyDescent="0.25">
      <c r="A19" s="25" t="s">
        <v>18</v>
      </c>
      <c r="B19" s="25" t="s">
        <v>19</v>
      </c>
      <c r="C19" s="25">
        <v>1005001</v>
      </c>
      <c r="D19" s="26" t="s">
        <v>20</v>
      </c>
      <c r="E19" s="27" t="s">
        <v>47</v>
      </c>
      <c r="F19" s="28" t="s">
        <v>24</v>
      </c>
      <c r="G19" s="25">
        <v>2300000</v>
      </c>
      <c r="H19" s="27">
        <v>3535</v>
      </c>
      <c r="I19" s="29" t="s">
        <v>48</v>
      </c>
      <c r="J19" s="30" t="s">
        <v>49</v>
      </c>
      <c r="K19" s="31">
        <v>116388000</v>
      </c>
      <c r="L19" s="31">
        <v>61529000</v>
      </c>
      <c r="M19" s="31"/>
    </row>
    <row r="20" spans="1:13" ht="25.5" x14ac:dyDescent="0.25">
      <c r="A20" s="25" t="s">
        <v>18</v>
      </c>
      <c r="B20" s="25" t="s">
        <v>19</v>
      </c>
      <c r="C20" s="25">
        <v>1005001</v>
      </c>
      <c r="D20" s="26" t="s">
        <v>20</v>
      </c>
      <c r="E20" s="27" t="s">
        <v>50</v>
      </c>
      <c r="F20" s="28" t="s">
        <v>24</v>
      </c>
      <c r="G20" s="25">
        <v>2310000</v>
      </c>
      <c r="H20" s="27">
        <v>3535</v>
      </c>
      <c r="I20" s="29" t="s">
        <v>48</v>
      </c>
      <c r="J20" s="30" t="s">
        <v>49</v>
      </c>
      <c r="K20" s="31">
        <v>11639000</v>
      </c>
      <c r="L20" s="31">
        <v>6148000</v>
      </c>
      <c r="M20" s="31">
        <v>0</v>
      </c>
    </row>
    <row r="21" spans="1:13" ht="25.5" hidden="1" x14ac:dyDescent="0.25">
      <c r="A21" s="25" t="s">
        <v>18</v>
      </c>
      <c r="B21" s="25" t="s">
        <v>19</v>
      </c>
      <c r="C21" s="25">
        <v>1005001</v>
      </c>
      <c r="D21" s="26" t="s">
        <v>20</v>
      </c>
      <c r="E21" s="27" t="s">
        <v>47</v>
      </c>
      <c r="F21" s="28" t="s">
        <v>24</v>
      </c>
      <c r="G21" s="25">
        <v>2300000</v>
      </c>
      <c r="H21" s="27">
        <v>3535</v>
      </c>
      <c r="I21" s="29" t="s">
        <v>51</v>
      </c>
      <c r="J21" s="30" t="s">
        <v>52</v>
      </c>
      <c r="K21" s="31">
        <v>66951000</v>
      </c>
      <c r="L21" s="31">
        <v>0</v>
      </c>
      <c r="M21" s="31">
        <v>0</v>
      </c>
    </row>
    <row r="22" spans="1:13" ht="25.5" x14ac:dyDescent="0.25">
      <c r="A22" s="25" t="s">
        <v>18</v>
      </c>
      <c r="B22" s="25" t="s">
        <v>19</v>
      </c>
      <c r="C22" s="25">
        <v>1005001</v>
      </c>
      <c r="D22" s="26" t="s">
        <v>20</v>
      </c>
      <c r="E22" s="27" t="s">
        <v>50</v>
      </c>
      <c r="F22" s="28" t="s">
        <v>24</v>
      </c>
      <c r="G22" s="25">
        <v>2310000</v>
      </c>
      <c r="H22" s="27">
        <v>3535</v>
      </c>
      <c r="I22" s="29" t="s">
        <v>51</v>
      </c>
      <c r="J22" s="30" t="s">
        <v>52</v>
      </c>
      <c r="K22" s="31">
        <v>6720000</v>
      </c>
      <c r="L22" s="31">
        <v>0</v>
      </c>
      <c r="M22" s="31">
        <v>0</v>
      </c>
    </row>
    <row r="23" spans="1:13" ht="25.5" hidden="1" x14ac:dyDescent="0.25">
      <c r="A23" s="25" t="s">
        <v>18</v>
      </c>
      <c r="B23" s="25" t="s">
        <v>19</v>
      </c>
      <c r="C23" s="25">
        <v>1005001</v>
      </c>
      <c r="D23" s="26" t="s">
        <v>20</v>
      </c>
      <c r="E23" s="27" t="s">
        <v>47</v>
      </c>
      <c r="F23" s="28" t="s">
        <v>24</v>
      </c>
      <c r="G23" s="25">
        <v>2300000</v>
      </c>
      <c r="H23" s="27">
        <v>3535</v>
      </c>
      <c r="I23" s="29" t="s">
        <v>53</v>
      </c>
      <c r="J23" s="30" t="s">
        <v>54</v>
      </c>
      <c r="K23" s="31">
        <v>142980000</v>
      </c>
      <c r="L23" s="31">
        <v>35314000</v>
      </c>
      <c r="M23" s="31"/>
    </row>
    <row r="24" spans="1:13" ht="25.5" x14ac:dyDescent="0.25">
      <c r="A24" s="25"/>
      <c r="B24" s="25" t="s">
        <v>19</v>
      </c>
      <c r="C24" s="25">
        <v>1005001</v>
      </c>
      <c r="D24" s="26" t="s">
        <v>20</v>
      </c>
      <c r="E24" s="27" t="s">
        <v>55</v>
      </c>
      <c r="F24" s="28" t="s">
        <v>24</v>
      </c>
      <c r="G24" s="25">
        <v>2310000</v>
      </c>
      <c r="H24" s="27">
        <v>3535</v>
      </c>
      <c r="I24" s="29" t="s">
        <v>56</v>
      </c>
      <c r="J24" s="30" t="s">
        <v>57</v>
      </c>
      <c r="K24" s="31">
        <v>700000</v>
      </c>
      <c r="L24" s="31">
        <v>0</v>
      </c>
      <c r="M24" s="31">
        <v>0</v>
      </c>
    </row>
    <row r="25" spans="1:13" ht="25.5" hidden="1" x14ac:dyDescent="0.25">
      <c r="A25" s="25" t="s">
        <v>18</v>
      </c>
      <c r="B25" s="25" t="s">
        <v>19</v>
      </c>
      <c r="C25" s="25">
        <v>1005001</v>
      </c>
      <c r="D25" s="26" t="s">
        <v>20</v>
      </c>
      <c r="E25" s="27" t="s">
        <v>47</v>
      </c>
      <c r="F25" s="28" t="s">
        <v>24</v>
      </c>
      <c r="G25" s="25">
        <v>2300000</v>
      </c>
      <c r="H25" s="27">
        <v>3535</v>
      </c>
      <c r="I25" s="29" t="s">
        <v>58</v>
      </c>
      <c r="J25" s="36" t="s">
        <v>59</v>
      </c>
      <c r="K25" s="31">
        <v>61695000</v>
      </c>
      <c r="L25" s="31">
        <v>64686000</v>
      </c>
      <c r="M25" s="31">
        <v>0</v>
      </c>
    </row>
    <row r="26" spans="1:13" x14ac:dyDescent="0.25">
      <c r="A26" s="25" t="s">
        <v>18</v>
      </c>
      <c r="B26" s="25" t="s">
        <v>19</v>
      </c>
      <c r="C26" s="25">
        <v>1005144</v>
      </c>
      <c r="D26" s="26" t="s">
        <v>26</v>
      </c>
      <c r="E26" s="27" t="s">
        <v>21</v>
      </c>
      <c r="F26" s="28" t="s">
        <v>24</v>
      </c>
      <c r="G26" s="25">
        <v>2310000</v>
      </c>
      <c r="H26" s="27">
        <v>3535</v>
      </c>
      <c r="I26" s="29" t="s">
        <v>60</v>
      </c>
      <c r="J26" s="30" t="s">
        <v>61</v>
      </c>
      <c r="K26" s="31">
        <v>0</v>
      </c>
      <c r="L26" s="31">
        <v>31761000</v>
      </c>
      <c r="M26" s="31">
        <v>29743000</v>
      </c>
    </row>
    <row r="27" spans="1:13" ht="25.5" x14ac:dyDescent="0.25">
      <c r="A27" s="25" t="s">
        <v>18</v>
      </c>
      <c r="B27" s="25" t="s">
        <v>19</v>
      </c>
      <c r="C27" s="25">
        <v>1005118</v>
      </c>
      <c r="D27" s="34" t="s">
        <v>40</v>
      </c>
      <c r="E27" s="27" t="s">
        <v>21</v>
      </c>
      <c r="F27" s="28" t="s">
        <v>24</v>
      </c>
      <c r="G27" s="25">
        <v>2310000</v>
      </c>
      <c r="H27" s="27">
        <v>3535</v>
      </c>
      <c r="I27" s="29" t="s">
        <v>62</v>
      </c>
      <c r="J27" s="30" t="s">
        <v>63</v>
      </c>
      <c r="K27" s="31">
        <v>0</v>
      </c>
      <c r="L27" s="31">
        <v>30000000</v>
      </c>
      <c r="M27" s="31">
        <v>33648000</v>
      </c>
    </row>
    <row r="28" spans="1:13" s="14" customFormat="1" ht="15.75" x14ac:dyDescent="0.25">
      <c r="A28" s="20"/>
      <c r="B28" s="20"/>
      <c r="C28" s="20"/>
      <c r="D28" s="21"/>
      <c r="E28" s="22"/>
      <c r="F28" s="22" t="s">
        <v>64</v>
      </c>
      <c r="G28" s="20"/>
      <c r="H28" s="22"/>
      <c r="I28" s="23"/>
      <c r="J28" s="23" t="s">
        <v>65</v>
      </c>
      <c r="K28" s="24">
        <f>SUM(K29:K46)</f>
        <v>568482000</v>
      </c>
      <c r="L28" s="24">
        <f>SUM(L29:L46)</f>
        <v>769423000</v>
      </c>
      <c r="M28" s="24">
        <f>SUM(M29:M46)</f>
        <v>769423000</v>
      </c>
    </row>
    <row r="29" spans="1:13" x14ac:dyDescent="0.25">
      <c r="A29" s="25" t="s">
        <v>18</v>
      </c>
      <c r="B29" s="25" t="s">
        <v>19</v>
      </c>
      <c r="C29" s="25">
        <v>1005001</v>
      </c>
      <c r="D29" s="26" t="s">
        <v>20</v>
      </c>
      <c r="E29" s="27" t="s">
        <v>21</v>
      </c>
      <c r="F29" s="28" t="s">
        <v>64</v>
      </c>
      <c r="G29" s="25">
        <v>2310000</v>
      </c>
      <c r="H29" s="27">
        <v>3535</v>
      </c>
      <c r="I29" s="29" t="s">
        <v>66</v>
      </c>
      <c r="J29" s="30" t="s">
        <v>67</v>
      </c>
      <c r="K29" s="31">
        <v>37638455</v>
      </c>
      <c r="L29" s="31">
        <v>0</v>
      </c>
      <c r="M29" s="31">
        <v>0</v>
      </c>
    </row>
    <row r="30" spans="1:13" ht="25.5" x14ac:dyDescent="0.25">
      <c r="A30" s="25" t="s">
        <v>18</v>
      </c>
      <c r="B30" s="25" t="s">
        <v>19</v>
      </c>
      <c r="C30" s="25">
        <v>1005001</v>
      </c>
      <c r="D30" s="26" t="s">
        <v>20</v>
      </c>
      <c r="E30" s="27" t="s">
        <v>21</v>
      </c>
      <c r="F30" s="28" t="s">
        <v>64</v>
      </c>
      <c r="G30" s="25">
        <v>2310000</v>
      </c>
      <c r="H30" s="27">
        <v>3535</v>
      </c>
      <c r="I30" s="35" t="s">
        <v>68</v>
      </c>
      <c r="J30" s="30" t="s">
        <v>69</v>
      </c>
      <c r="K30" s="31">
        <v>48361545</v>
      </c>
      <c r="L30" s="31">
        <v>37638455</v>
      </c>
      <c r="M30" s="31">
        <v>0</v>
      </c>
    </row>
    <row r="31" spans="1:13" ht="25.5" x14ac:dyDescent="0.25">
      <c r="A31" s="25" t="s">
        <v>18</v>
      </c>
      <c r="B31" s="25" t="s">
        <v>19</v>
      </c>
      <c r="C31" s="25">
        <v>1005001</v>
      </c>
      <c r="D31" s="26" t="s">
        <v>20</v>
      </c>
      <c r="E31" s="27" t="s">
        <v>21</v>
      </c>
      <c r="F31" s="28" t="s">
        <v>64</v>
      </c>
      <c r="G31" s="25">
        <v>2310000</v>
      </c>
      <c r="H31" s="27">
        <v>3535</v>
      </c>
      <c r="I31" s="35" t="s">
        <v>70</v>
      </c>
      <c r="J31" s="30" t="s">
        <v>71</v>
      </c>
      <c r="K31" s="31">
        <v>70000000</v>
      </c>
      <c r="L31" s="31">
        <v>62361545</v>
      </c>
      <c r="M31" s="31">
        <v>0</v>
      </c>
    </row>
    <row r="32" spans="1:13" ht="38.25" x14ac:dyDescent="0.25">
      <c r="A32" s="25" t="s">
        <v>18</v>
      </c>
      <c r="B32" s="25" t="s">
        <v>19</v>
      </c>
      <c r="C32" s="25">
        <v>1005131</v>
      </c>
      <c r="D32" s="34" t="s">
        <v>72</v>
      </c>
      <c r="E32" s="27" t="s">
        <v>21</v>
      </c>
      <c r="F32" s="28" t="s">
        <v>64</v>
      </c>
      <c r="G32" s="25">
        <v>2310000</v>
      </c>
      <c r="H32" s="27">
        <v>3535</v>
      </c>
      <c r="I32" s="35" t="s">
        <v>73</v>
      </c>
      <c r="J32" s="30" t="s">
        <v>74</v>
      </c>
      <c r="K32" s="31">
        <v>10786000</v>
      </c>
      <c r="L32" s="31">
        <v>0</v>
      </c>
      <c r="M32" s="31">
        <v>0</v>
      </c>
    </row>
    <row r="33" spans="1:13" x14ac:dyDescent="0.25">
      <c r="A33" s="25" t="s">
        <v>18</v>
      </c>
      <c r="B33" s="25" t="s">
        <v>19</v>
      </c>
      <c r="C33" s="25">
        <v>1005131</v>
      </c>
      <c r="D33" s="34" t="s">
        <v>72</v>
      </c>
      <c r="E33" s="27" t="s">
        <v>21</v>
      </c>
      <c r="F33" s="28" t="s">
        <v>64</v>
      </c>
      <c r="G33" s="25">
        <v>2310000</v>
      </c>
      <c r="H33" s="27">
        <v>3535</v>
      </c>
      <c r="I33" s="29" t="s">
        <v>75</v>
      </c>
      <c r="J33" s="30" t="s">
        <v>76</v>
      </c>
      <c r="K33" s="31">
        <v>9000000</v>
      </c>
      <c r="L33" s="31">
        <v>0</v>
      </c>
      <c r="M33" s="31">
        <v>0</v>
      </c>
    </row>
    <row r="34" spans="1:13" x14ac:dyDescent="0.25">
      <c r="A34" s="25" t="s">
        <v>18</v>
      </c>
      <c r="B34" s="25" t="s">
        <v>19</v>
      </c>
      <c r="C34" s="25">
        <v>1005131</v>
      </c>
      <c r="D34" s="34" t="s">
        <v>72</v>
      </c>
      <c r="E34" s="27" t="s">
        <v>21</v>
      </c>
      <c r="F34" s="28" t="s">
        <v>64</v>
      </c>
      <c r="G34" s="25">
        <v>2310000</v>
      </c>
      <c r="H34" s="27">
        <v>3535</v>
      </c>
      <c r="I34" s="35" t="s">
        <v>77</v>
      </c>
      <c r="J34" s="30" t="s">
        <v>78</v>
      </c>
      <c r="K34" s="31">
        <v>8000000</v>
      </c>
      <c r="L34" s="31">
        <v>0</v>
      </c>
      <c r="M34" s="31">
        <v>0</v>
      </c>
    </row>
    <row r="35" spans="1:13" ht="25.5" x14ac:dyDescent="0.25">
      <c r="A35" s="25" t="s">
        <v>18</v>
      </c>
      <c r="B35" s="25" t="s">
        <v>19</v>
      </c>
      <c r="C35" s="25">
        <v>1005131</v>
      </c>
      <c r="D35" s="34" t="s">
        <v>72</v>
      </c>
      <c r="E35" s="27" t="s">
        <v>21</v>
      </c>
      <c r="F35" s="28" t="s">
        <v>64</v>
      </c>
      <c r="G35" s="25">
        <v>2310000</v>
      </c>
      <c r="H35" s="27">
        <v>3535</v>
      </c>
      <c r="I35" s="35" t="s">
        <v>79</v>
      </c>
      <c r="J35" s="30" t="s">
        <v>80</v>
      </c>
      <c r="K35" s="31">
        <v>1000000</v>
      </c>
      <c r="L35" s="31">
        <v>0</v>
      </c>
      <c r="M35" s="31">
        <v>0</v>
      </c>
    </row>
    <row r="36" spans="1:13" x14ac:dyDescent="0.25">
      <c r="A36" s="25" t="s">
        <v>18</v>
      </c>
      <c r="B36" s="25" t="s">
        <v>19</v>
      </c>
      <c r="C36" s="25">
        <v>1005131</v>
      </c>
      <c r="D36" s="34" t="s">
        <v>72</v>
      </c>
      <c r="E36" s="27" t="s">
        <v>21</v>
      </c>
      <c r="F36" s="28" t="s">
        <v>64</v>
      </c>
      <c r="G36" s="25">
        <v>2310000</v>
      </c>
      <c r="H36" s="27">
        <v>3535</v>
      </c>
      <c r="I36" s="29" t="s">
        <v>81</v>
      </c>
      <c r="J36" s="30" t="s">
        <v>82</v>
      </c>
      <c r="K36" s="31">
        <v>500000</v>
      </c>
      <c r="L36" s="31">
        <v>0</v>
      </c>
      <c r="M36" s="31">
        <v>0</v>
      </c>
    </row>
    <row r="37" spans="1:13" x14ac:dyDescent="0.25">
      <c r="A37" s="25" t="s">
        <v>18</v>
      </c>
      <c r="B37" s="25" t="s">
        <v>19</v>
      </c>
      <c r="C37" s="25">
        <v>1005131</v>
      </c>
      <c r="D37" s="34" t="s">
        <v>72</v>
      </c>
      <c r="E37" s="27" t="s">
        <v>21</v>
      </c>
      <c r="F37" s="28" t="s">
        <v>64</v>
      </c>
      <c r="G37" s="25">
        <v>2310000</v>
      </c>
      <c r="H37" s="27">
        <v>3535</v>
      </c>
      <c r="I37" s="29" t="s">
        <v>83</v>
      </c>
      <c r="J37" s="30" t="s">
        <v>84</v>
      </c>
      <c r="K37" s="31">
        <v>1500000</v>
      </c>
      <c r="L37" s="31">
        <v>0</v>
      </c>
      <c r="M37" s="31">
        <v>0</v>
      </c>
    </row>
    <row r="38" spans="1:13" x14ac:dyDescent="0.25">
      <c r="A38" s="25" t="s">
        <v>18</v>
      </c>
      <c r="B38" s="25" t="s">
        <v>19</v>
      </c>
      <c r="C38" s="25">
        <v>1005131</v>
      </c>
      <c r="D38" s="34" t="s">
        <v>72</v>
      </c>
      <c r="E38" s="27" t="s">
        <v>21</v>
      </c>
      <c r="F38" s="28" t="s">
        <v>64</v>
      </c>
      <c r="G38" s="25">
        <v>2310000</v>
      </c>
      <c r="H38" s="27">
        <v>3535</v>
      </c>
      <c r="I38" s="35" t="s">
        <v>85</v>
      </c>
      <c r="J38" s="30" t="s">
        <v>86</v>
      </c>
      <c r="K38" s="31">
        <v>4500000</v>
      </c>
      <c r="L38" s="31">
        <v>0</v>
      </c>
      <c r="M38" s="31">
        <v>0</v>
      </c>
    </row>
    <row r="39" spans="1:13" ht="25.5" x14ac:dyDescent="0.25">
      <c r="A39" s="25" t="s">
        <v>18</v>
      </c>
      <c r="B39" s="25" t="s">
        <v>19</v>
      </c>
      <c r="C39" s="25">
        <v>1005131</v>
      </c>
      <c r="D39" s="34" t="s">
        <v>72</v>
      </c>
      <c r="E39" s="27" t="s">
        <v>21</v>
      </c>
      <c r="F39" s="28" t="s">
        <v>64</v>
      </c>
      <c r="G39" s="25">
        <v>2310000</v>
      </c>
      <c r="H39" s="27">
        <v>3535</v>
      </c>
      <c r="I39" s="35" t="s">
        <v>87</v>
      </c>
      <c r="J39" s="30" t="s">
        <v>88</v>
      </c>
      <c r="K39" s="31">
        <v>3500000</v>
      </c>
      <c r="L39" s="31">
        <v>0</v>
      </c>
      <c r="M39" s="31">
        <v>0</v>
      </c>
    </row>
    <row r="40" spans="1:13" ht="38.25" x14ac:dyDescent="0.25">
      <c r="A40" s="25" t="s">
        <v>18</v>
      </c>
      <c r="B40" s="25" t="s">
        <v>19</v>
      </c>
      <c r="C40" s="25">
        <v>1005001</v>
      </c>
      <c r="D40" s="34" t="s">
        <v>20</v>
      </c>
      <c r="E40" s="27" t="s">
        <v>21</v>
      </c>
      <c r="F40" s="28" t="s">
        <v>64</v>
      </c>
      <c r="G40" s="25">
        <v>2310000</v>
      </c>
      <c r="H40" s="27">
        <v>3535</v>
      </c>
      <c r="I40" s="35" t="s">
        <v>89</v>
      </c>
      <c r="J40" s="30" t="s">
        <v>90</v>
      </c>
      <c r="K40" s="31">
        <v>5000000</v>
      </c>
      <c r="L40" s="31">
        <v>0</v>
      </c>
      <c r="M40" s="31">
        <v>0</v>
      </c>
    </row>
    <row r="41" spans="1:13" x14ac:dyDescent="0.25">
      <c r="A41" s="25" t="s">
        <v>18</v>
      </c>
      <c r="B41" s="25" t="s">
        <v>19</v>
      </c>
      <c r="C41" s="25">
        <v>1005131</v>
      </c>
      <c r="D41" s="34" t="s">
        <v>72</v>
      </c>
      <c r="E41" s="27" t="s">
        <v>21</v>
      </c>
      <c r="F41" s="28" t="s">
        <v>64</v>
      </c>
      <c r="G41" s="37">
        <v>2300000</v>
      </c>
      <c r="H41" s="27">
        <v>3535</v>
      </c>
      <c r="I41" s="29" t="s">
        <v>91</v>
      </c>
      <c r="J41" s="30" t="s">
        <v>92</v>
      </c>
      <c r="K41" s="31">
        <v>2214000</v>
      </c>
      <c r="L41" s="31">
        <v>0</v>
      </c>
      <c r="M41" s="31">
        <v>0</v>
      </c>
    </row>
    <row r="42" spans="1:13" x14ac:dyDescent="0.25">
      <c r="A42" s="25" t="s">
        <v>18</v>
      </c>
      <c r="B42" s="25" t="s">
        <v>19</v>
      </c>
      <c r="C42" s="25">
        <v>1005131</v>
      </c>
      <c r="D42" s="34" t="s">
        <v>72</v>
      </c>
      <c r="E42" s="27" t="s">
        <v>21</v>
      </c>
      <c r="F42" s="28" t="s">
        <v>64</v>
      </c>
      <c r="G42" s="37">
        <v>2310000</v>
      </c>
      <c r="H42" s="27">
        <v>3535</v>
      </c>
      <c r="I42" s="29" t="s">
        <v>91</v>
      </c>
      <c r="J42" s="30" t="s">
        <v>92</v>
      </c>
      <c r="K42" s="31">
        <v>1000000</v>
      </c>
      <c r="L42" s="31">
        <v>0</v>
      </c>
      <c r="M42" s="31">
        <v>0</v>
      </c>
    </row>
    <row r="43" spans="1:13" ht="25.5" x14ac:dyDescent="0.25">
      <c r="A43" s="25" t="s">
        <v>18</v>
      </c>
      <c r="B43" s="25" t="s">
        <v>19</v>
      </c>
      <c r="C43" s="25">
        <v>1005001</v>
      </c>
      <c r="D43" s="26" t="s">
        <v>20</v>
      </c>
      <c r="E43" s="27" t="s">
        <v>21</v>
      </c>
      <c r="F43" s="28" t="s">
        <v>64</v>
      </c>
      <c r="G43" s="25">
        <v>2310000</v>
      </c>
      <c r="H43" s="27">
        <v>3535</v>
      </c>
      <c r="I43" s="35" t="s">
        <v>93</v>
      </c>
      <c r="J43" s="30" t="s">
        <v>94</v>
      </c>
      <c r="K43" s="31">
        <v>4000000</v>
      </c>
      <c r="L43" s="31">
        <v>0</v>
      </c>
      <c r="M43" s="31">
        <v>0</v>
      </c>
    </row>
    <row r="44" spans="1:13" x14ac:dyDescent="0.25">
      <c r="A44" s="25" t="s">
        <v>18</v>
      </c>
      <c r="B44" s="25" t="s">
        <v>19</v>
      </c>
      <c r="C44" s="25">
        <v>1005001</v>
      </c>
      <c r="D44" s="26" t="s">
        <v>20</v>
      </c>
      <c r="E44" s="27" t="s">
        <v>21</v>
      </c>
      <c r="F44" s="28" t="s">
        <v>64</v>
      </c>
      <c r="G44" s="25">
        <v>2310000</v>
      </c>
      <c r="H44" s="27">
        <v>3535</v>
      </c>
      <c r="I44" s="38" t="s">
        <v>95</v>
      </c>
      <c r="J44" s="30" t="s">
        <v>96</v>
      </c>
      <c r="K44" s="31">
        <v>0</v>
      </c>
      <c r="L44" s="31">
        <v>0</v>
      </c>
      <c r="M44" s="31">
        <v>100000000</v>
      </c>
    </row>
    <row r="45" spans="1:13" ht="25.5" hidden="1" x14ac:dyDescent="0.25">
      <c r="A45" s="25" t="s">
        <v>18</v>
      </c>
      <c r="B45" s="25" t="s">
        <v>19</v>
      </c>
      <c r="C45" s="25">
        <v>1005001</v>
      </c>
      <c r="D45" s="26" t="s">
        <v>20</v>
      </c>
      <c r="E45" s="27" t="s">
        <v>47</v>
      </c>
      <c r="F45" s="28" t="s">
        <v>64</v>
      </c>
      <c r="G45" s="25">
        <v>2300000</v>
      </c>
      <c r="H45" s="27">
        <v>3535</v>
      </c>
      <c r="I45" s="29" t="s">
        <v>97</v>
      </c>
      <c r="J45" s="30" t="s">
        <v>98</v>
      </c>
      <c r="K45" s="31">
        <v>300000000</v>
      </c>
      <c r="L45" s="31">
        <v>669423000</v>
      </c>
      <c r="M45" s="31">
        <v>669423000</v>
      </c>
    </row>
    <row r="46" spans="1:13" ht="25.5" hidden="1" x14ac:dyDescent="0.25">
      <c r="A46" s="25" t="s">
        <v>18</v>
      </c>
      <c r="B46" s="25" t="s">
        <v>19</v>
      </c>
      <c r="C46" s="25">
        <v>1005001</v>
      </c>
      <c r="D46" s="26" t="s">
        <v>20</v>
      </c>
      <c r="E46" s="27" t="s">
        <v>47</v>
      </c>
      <c r="F46" s="28" t="s">
        <v>64</v>
      </c>
      <c r="G46" s="25">
        <v>2300000</v>
      </c>
      <c r="H46" s="27">
        <v>3535</v>
      </c>
      <c r="I46" s="29" t="s">
        <v>99</v>
      </c>
      <c r="J46" s="30" t="s">
        <v>100</v>
      </c>
      <c r="K46" s="31">
        <v>61482000</v>
      </c>
      <c r="L46" s="31">
        <v>0</v>
      </c>
      <c r="M46" s="31">
        <v>0</v>
      </c>
    </row>
    <row r="47" spans="1:13" s="14" customFormat="1" ht="15.75" x14ac:dyDescent="0.25">
      <c r="A47" s="20"/>
      <c r="B47" s="20"/>
      <c r="C47" s="20"/>
      <c r="D47" s="21"/>
      <c r="E47" s="22"/>
      <c r="F47" s="22" t="s">
        <v>101</v>
      </c>
      <c r="G47" s="20"/>
      <c r="H47" s="22"/>
      <c r="I47" s="23"/>
      <c r="J47" s="23" t="s">
        <v>102</v>
      </c>
      <c r="K47" s="24">
        <f>SUM(K48:K86)</f>
        <v>1013491000</v>
      </c>
      <c r="L47" s="24">
        <f>SUM(L48:L86)</f>
        <v>940000000</v>
      </c>
      <c r="M47" s="24">
        <f>SUM(M48:M86)</f>
        <v>1190000000</v>
      </c>
    </row>
    <row r="48" spans="1:13" ht="25.5" x14ac:dyDescent="0.25">
      <c r="A48" s="25" t="s">
        <v>18</v>
      </c>
      <c r="B48" s="25" t="s">
        <v>19</v>
      </c>
      <c r="C48" s="25">
        <v>1005072</v>
      </c>
      <c r="D48" s="26" t="s">
        <v>103</v>
      </c>
      <c r="E48" s="27" t="s">
        <v>21</v>
      </c>
      <c r="F48" s="28" t="s">
        <v>101</v>
      </c>
      <c r="G48" s="25">
        <v>2310000</v>
      </c>
      <c r="H48" s="27" t="s">
        <v>104</v>
      </c>
      <c r="I48" s="35" t="s">
        <v>105</v>
      </c>
      <c r="J48" s="30" t="s">
        <v>106</v>
      </c>
      <c r="K48" s="31">
        <v>30000000</v>
      </c>
      <c r="L48" s="31">
        <v>60391000</v>
      </c>
      <c r="M48" s="31">
        <v>0</v>
      </c>
    </row>
    <row r="49" spans="1:13" ht="25.5" x14ac:dyDescent="0.25">
      <c r="A49" s="25" t="s">
        <v>18</v>
      </c>
      <c r="B49" s="25" t="s">
        <v>19</v>
      </c>
      <c r="C49" s="25">
        <v>1005068</v>
      </c>
      <c r="D49" s="26" t="s">
        <v>107</v>
      </c>
      <c r="E49" s="27" t="s">
        <v>21</v>
      </c>
      <c r="F49" s="28" t="s">
        <v>101</v>
      </c>
      <c r="G49" s="25">
        <v>2310000</v>
      </c>
      <c r="H49" s="27" t="s">
        <v>108</v>
      </c>
      <c r="I49" s="35" t="s">
        <v>109</v>
      </c>
      <c r="J49" s="30" t="s">
        <v>110</v>
      </c>
      <c r="K49" s="31">
        <v>22000000</v>
      </c>
      <c r="L49" s="31">
        <v>0</v>
      </c>
      <c r="M49" s="31">
        <v>0</v>
      </c>
    </row>
    <row r="50" spans="1:13" x14ac:dyDescent="0.25">
      <c r="A50" s="25" t="s">
        <v>18</v>
      </c>
      <c r="B50" s="25" t="s">
        <v>19</v>
      </c>
      <c r="C50" s="25">
        <v>1005072</v>
      </c>
      <c r="D50" s="26" t="s">
        <v>103</v>
      </c>
      <c r="E50" s="27" t="s">
        <v>21</v>
      </c>
      <c r="F50" s="28" t="s">
        <v>101</v>
      </c>
      <c r="G50" s="25">
        <v>2310000</v>
      </c>
      <c r="H50" s="27" t="s">
        <v>104</v>
      </c>
      <c r="I50" s="35" t="s">
        <v>111</v>
      </c>
      <c r="J50" s="30" t="s">
        <v>112</v>
      </c>
      <c r="K50" s="31">
        <v>22555643</v>
      </c>
      <c r="L50" s="31">
        <v>34924357</v>
      </c>
      <c r="M50" s="31">
        <v>0</v>
      </c>
    </row>
    <row r="51" spans="1:13" x14ac:dyDescent="0.25">
      <c r="A51" s="25" t="s">
        <v>18</v>
      </c>
      <c r="B51" s="25" t="s">
        <v>19</v>
      </c>
      <c r="C51" s="25">
        <v>1005070</v>
      </c>
      <c r="D51" s="26" t="s">
        <v>113</v>
      </c>
      <c r="E51" s="27" t="s">
        <v>21</v>
      </c>
      <c r="F51" s="28" t="s">
        <v>101</v>
      </c>
      <c r="G51" s="25">
        <v>2310000</v>
      </c>
      <c r="H51" s="27" t="s">
        <v>114</v>
      </c>
      <c r="I51" s="29" t="s">
        <v>115</v>
      </c>
      <c r="J51" s="30" t="s">
        <v>116</v>
      </c>
      <c r="K51" s="31">
        <v>24084013</v>
      </c>
      <c r="L51" s="31">
        <v>0</v>
      </c>
      <c r="M51" s="31">
        <v>0</v>
      </c>
    </row>
    <row r="52" spans="1:13" x14ac:dyDescent="0.25">
      <c r="A52" s="25" t="s">
        <v>18</v>
      </c>
      <c r="B52" s="25" t="s">
        <v>19</v>
      </c>
      <c r="C52" s="25">
        <v>1005074</v>
      </c>
      <c r="D52" s="26" t="s">
        <v>117</v>
      </c>
      <c r="E52" s="27" t="s">
        <v>21</v>
      </c>
      <c r="F52" s="28" t="s">
        <v>101</v>
      </c>
      <c r="G52" s="25">
        <v>2310000</v>
      </c>
      <c r="H52" s="27" t="s">
        <v>118</v>
      </c>
      <c r="I52" s="35" t="s">
        <v>119</v>
      </c>
      <c r="J52" s="30" t="s">
        <v>120</v>
      </c>
      <c r="K52" s="31">
        <v>6000000</v>
      </c>
      <c r="L52" s="31">
        <v>0</v>
      </c>
      <c r="M52" s="31">
        <v>0</v>
      </c>
    </row>
    <row r="53" spans="1:13" x14ac:dyDescent="0.25">
      <c r="A53" s="25" t="s">
        <v>18</v>
      </c>
      <c r="B53" s="25" t="s">
        <v>19</v>
      </c>
      <c r="C53" s="25">
        <v>1005074</v>
      </c>
      <c r="D53" s="26" t="s">
        <v>117</v>
      </c>
      <c r="E53" s="27" t="s">
        <v>21</v>
      </c>
      <c r="F53" s="28" t="s">
        <v>101</v>
      </c>
      <c r="G53" s="25">
        <v>2310000</v>
      </c>
      <c r="H53" s="27" t="s">
        <v>118</v>
      </c>
      <c r="I53" s="35" t="s">
        <v>121</v>
      </c>
      <c r="J53" s="30" t="s">
        <v>122</v>
      </c>
      <c r="K53" s="31">
        <v>20000000</v>
      </c>
      <c r="L53" s="31">
        <v>32100000</v>
      </c>
      <c r="M53" s="31">
        <v>0</v>
      </c>
    </row>
    <row r="54" spans="1:13" ht="25.5" x14ac:dyDescent="0.25">
      <c r="A54" s="25" t="s">
        <v>18</v>
      </c>
      <c r="B54" s="25" t="s">
        <v>19</v>
      </c>
      <c r="C54" s="25">
        <v>1005001</v>
      </c>
      <c r="D54" s="26" t="s">
        <v>20</v>
      </c>
      <c r="E54" s="27" t="s">
        <v>21</v>
      </c>
      <c r="F54" s="28" t="s">
        <v>101</v>
      </c>
      <c r="G54" s="25">
        <v>2310000</v>
      </c>
      <c r="H54" s="27">
        <v>3535</v>
      </c>
      <c r="I54" s="29" t="s">
        <v>123</v>
      </c>
      <c r="J54" s="30" t="s">
        <v>124</v>
      </c>
      <c r="K54" s="31">
        <v>0</v>
      </c>
      <c r="L54" s="31">
        <v>100000000</v>
      </c>
      <c r="M54" s="31">
        <v>200000000</v>
      </c>
    </row>
    <row r="55" spans="1:13" x14ac:dyDescent="0.25">
      <c r="A55" s="25" t="s">
        <v>18</v>
      </c>
      <c r="B55" s="25" t="s">
        <v>19</v>
      </c>
      <c r="C55" s="25">
        <v>1005070</v>
      </c>
      <c r="D55" s="26" t="s">
        <v>113</v>
      </c>
      <c r="E55" s="27" t="s">
        <v>21</v>
      </c>
      <c r="F55" s="28" t="s">
        <v>101</v>
      </c>
      <c r="G55" s="25">
        <v>2310000</v>
      </c>
      <c r="H55" s="27" t="s">
        <v>114</v>
      </c>
      <c r="I55" s="29" t="s">
        <v>125</v>
      </c>
      <c r="J55" s="30" t="s">
        <v>126</v>
      </c>
      <c r="K55" s="31">
        <v>115205676</v>
      </c>
      <c r="L55" s="31">
        <v>0</v>
      </c>
      <c r="M55" s="31">
        <v>0</v>
      </c>
    </row>
    <row r="56" spans="1:13" ht="25.5" x14ac:dyDescent="0.25">
      <c r="A56" s="25" t="s">
        <v>18</v>
      </c>
      <c r="B56" s="25" t="s">
        <v>19</v>
      </c>
      <c r="C56" s="25">
        <v>1005072</v>
      </c>
      <c r="D56" s="26" t="s">
        <v>103</v>
      </c>
      <c r="E56" s="27" t="s">
        <v>21</v>
      </c>
      <c r="F56" s="28" t="s">
        <v>101</v>
      </c>
      <c r="G56" s="25">
        <v>2310000</v>
      </c>
      <c r="H56" s="27" t="s">
        <v>104</v>
      </c>
      <c r="I56" s="29" t="s">
        <v>127</v>
      </c>
      <c r="J56" s="30" t="s">
        <v>128</v>
      </c>
      <c r="K56" s="31">
        <v>36156327</v>
      </c>
      <c r="L56" s="31">
        <v>0</v>
      </c>
      <c r="M56" s="31">
        <v>0</v>
      </c>
    </row>
    <row r="57" spans="1:13" ht="38.25" x14ac:dyDescent="0.25">
      <c r="A57" s="25" t="s">
        <v>18</v>
      </c>
      <c r="B57" s="25" t="s">
        <v>19</v>
      </c>
      <c r="C57" s="25">
        <v>1005072</v>
      </c>
      <c r="D57" s="26" t="s">
        <v>103</v>
      </c>
      <c r="E57" s="27" t="s">
        <v>21</v>
      </c>
      <c r="F57" s="28" t="s">
        <v>101</v>
      </c>
      <c r="G57" s="25">
        <v>2310000</v>
      </c>
      <c r="H57" s="27" t="s">
        <v>104</v>
      </c>
      <c r="I57" s="29" t="s">
        <v>129</v>
      </c>
      <c r="J57" s="30" t="s">
        <v>130</v>
      </c>
      <c r="K57" s="31">
        <v>73838391</v>
      </c>
      <c r="L57" s="31">
        <v>0</v>
      </c>
      <c r="M57" s="31">
        <v>0</v>
      </c>
    </row>
    <row r="58" spans="1:13" x14ac:dyDescent="0.25">
      <c r="A58" s="25" t="s">
        <v>18</v>
      </c>
      <c r="B58" s="25" t="s">
        <v>19</v>
      </c>
      <c r="C58" s="25">
        <v>1005074</v>
      </c>
      <c r="D58" s="26" t="s">
        <v>117</v>
      </c>
      <c r="E58" s="27" t="s">
        <v>21</v>
      </c>
      <c r="F58" s="28" t="s">
        <v>101</v>
      </c>
      <c r="G58" s="25">
        <v>2310000</v>
      </c>
      <c r="H58" s="27" t="s">
        <v>118</v>
      </c>
      <c r="I58" s="29" t="s">
        <v>131</v>
      </c>
      <c r="J58" s="30" t="s">
        <v>132</v>
      </c>
      <c r="K58" s="31">
        <v>11920179</v>
      </c>
      <c r="L58" s="31">
        <v>0</v>
      </c>
      <c r="M58" s="31">
        <v>0</v>
      </c>
    </row>
    <row r="59" spans="1:13" ht="25.5" x14ac:dyDescent="0.25">
      <c r="A59" s="25" t="s">
        <v>18</v>
      </c>
      <c r="B59" s="25" t="s">
        <v>19</v>
      </c>
      <c r="C59" s="25">
        <v>1005072</v>
      </c>
      <c r="D59" s="26" t="s">
        <v>103</v>
      </c>
      <c r="E59" s="27" t="s">
        <v>21</v>
      </c>
      <c r="F59" s="28" t="s">
        <v>101</v>
      </c>
      <c r="G59" s="25">
        <v>2310000</v>
      </c>
      <c r="H59" s="27" t="s">
        <v>104</v>
      </c>
      <c r="I59" s="29" t="s">
        <v>133</v>
      </c>
      <c r="J59" s="30" t="s">
        <v>134</v>
      </c>
      <c r="K59" s="31">
        <v>26135587</v>
      </c>
      <c r="L59" s="31">
        <v>0</v>
      </c>
      <c r="M59" s="31">
        <v>0</v>
      </c>
    </row>
    <row r="60" spans="1:13" ht="25.5" x14ac:dyDescent="0.25">
      <c r="A60" s="25" t="s">
        <v>18</v>
      </c>
      <c r="B60" s="25" t="s">
        <v>19</v>
      </c>
      <c r="C60" s="25">
        <v>1005072</v>
      </c>
      <c r="D60" s="26" t="s">
        <v>103</v>
      </c>
      <c r="E60" s="27" t="s">
        <v>21</v>
      </c>
      <c r="F60" s="28" t="s">
        <v>101</v>
      </c>
      <c r="G60" s="25">
        <v>2310000</v>
      </c>
      <c r="H60" s="27" t="s">
        <v>104</v>
      </c>
      <c r="I60" s="29" t="s">
        <v>135</v>
      </c>
      <c r="J60" s="30" t="s">
        <v>136</v>
      </c>
      <c r="K60" s="31">
        <v>30000000</v>
      </c>
      <c r="L60" s="31">
        <v>68481180</v>
      </c>
      <c r="M60" s="31">
        <v>0</v>
      </c>
    </row>
    <row r="61" spans="1:13" x14ac:dyDescent="0.25">
      <c r="A61" s="25" t="s">
        <v>18</v>
      </c>
      <c r="B61" s="25" t="s">
        <v>19</v>
      </c>
      <c r="C61" s="25">
        <v>1005068</v>
      </c>
      <c r="D61" s="26" t="s">
        <v>107</v>
      </c>
      <c r="E61" s="27" t="s">
        <v>21</v>
      </c>
      <c r="F61" s="28" t="s">
        <v>101</v>
      </c>
      <c r="G61" s="25">
        <v>2310000</v>
      </c>
      <c r="H61" s="27" t="s">
        <v>108</v>
      </c>
      <c r="I61" s="29" t="s">
        <v>137</v>
      </c>
      <c r="J61" s="30" t="s">
        <v>138</v>
      </c>
      <c r="K61" s="31">
        <v>11452574</v>
      </c>
      <c r="L61" s="31">
        <v>0</v>
      </c>
      <c r="M61" s="31">
        <v>0</v>
      </c>
    </row>
    <row r="62" spans="1:13" ht="25.5" x14ac:dyDescent="0.25">
      <c r="A62" s="25" t="s">
        <v>18</v>
      </c>
      <c r="B62" s="25" t="s">
        <v>19</v>
      </c>
      <c r="C62" s="25">
        <v>1005072</v>
      </c>
      <c r="D62" s="26" t="s">
        <v>103</v>
      </c>
      <c r="E62" s="27" t="s">
        <v>21</v>
      </c>
      <c r="F62" s="28" t="s">
        <v>101</v>
      </c>
      <c r="G62" s="25">
        <v>2310000</v>
      </c>
      <c r="H62" s="27" t="s">
        <v>104</v>
      </c>
      <c r="I62" s="29" t="s">
        <v>139</v>
      </c>
      <c r="J62" s="30" t="s">
        <v>140</v>
      </c>
      <c r="K62" s="31">
        <v>3095645</v>
      </c>
      <c r="L62" s="31">
        <v>0</v>
      </c>
      <c r="M62" s="31">
        <v>0</v>
      </c>
    </row>
    <row r="63" spans="1:13" x14ac:dyDescent="0.25">
      <c r="A63" s="25" t="s">
        <v>18</v>
      </c>
      <c r="B63" s="25" t="s">
        <v>19</v>
      </c>
      <c r="C63" s="25">
        <v>1005074</v>
      </c>
      <c r="D63" s="26" t="s">
        <v>117</v>
      </c>
      <c r="E63" s="27" t="s">
        <v>21</v>
      </c>
      <c r="F63" s="28" t="s">
        <v>101</v>
      </c>
      <c r="G63" s="25">
        <v>2310000</v>
      </c>
      <c r="H63" s="27" t="s">
        <v>118</v>
      </c>
      <c r="I63" s="29" t="s">
        <v>141</v>
      </c>
      <c r="J63" s="30" t="s">
        <v>142</v>
      </c>
      <c r="K63" s="31">
        <v>11240128</v>
      </c>
      <c r="L63" s="31">
        <v>0</v>
      </c>
      <c r="M63" s="31">
        <v>0</v>
      </c>
    </row>
    <row r="64" spans="1:13" x14ac:dyDescent="0.25">
      <c r="A64" s="25" t="s">
        <v>18</v>
      </c>
      <c r="B64" s="25" t="s">
        <v>19</v>
      </c>
      <c r="C64" s="25">
        <v>1005074</v>
      </c>
      <c r="D64" s="26" t="s">
        <v>117</v>
      </c>
      <c r="E64" s="27" t="s">
        <v>21</v>
      </c>
      <c r="F64" s="28" t="s">
        <v>101</v>
      </c>
      <c r="G64" s="25">
        <v>2310000</v>
      </c>
      <c r="H64" s="27" t="s">
        <v>118</v>
      </c>
      <c r="I64" s="35" t="s">
        <v>143</v>
      </c>
      <c r="J64" s="30" t="s">
        <v>144</v>
      </c>
      <c r="K64" s="31">
        <v>6334179</v>
      </c>
      <c r="L64" s="31">
        <v>0</v>
      </c>
      <c r="M64" s="31">
        <v>0</v>
      </c>
    </row>
    <row r="65" spans="1:13" ht="25.5" x14ac:dyDescent="0.25">
      <c r="A65" s="25" t="s">
        <v>18</v>
      </c>
      <c r="B65" s="25" t="s">
        <v>19</v>
      </c>
      <c r="C65" s="25">
        <v>1005074</v>
      </c>
      <c r="D65" s="26" t="s">
        <v>117</v>
      </c>
      <c r="E65" s="27" t="s">
        <v>21</v>
      </c>
      <c r="F65" s="28" t="s">
        <v>101</v>
      </c>
      <c r="G65" s="25">
        <v>2310000</v>
      </c>
      <c r="H65" s="27" t="s">
        <v>118</v>
      </c>
      <c r="I65" s="35" t="s">
        <v>145</v>
      </c>
      <c r="J65" s="30" t="s">
        <v>146</v>
      </c>
      <c r="K65" s="31">
        <v>20000000</v>
      </c>
      <c r="L65" s="31">
        <v>23476000</v>
      </c>
      <c r="M65" s="31">
        <v>0</v>
      </c>
    </row>
    <row r="66" spans="1:13" x14ac:dyDescent="0.25">
      <c r="A66" s="25" t="s">
        <v>18</v>
      </c>
      <c r="B66" s="25" t="s">
        <v>19</v>
      </c>
      <c r="C66" s="25">
        <v>1005074</v>
      </c>
      <c r="D66" s="26" t="s">
        <v>117</v>
      </c>
      <c r="E66" s="27" t="s">
        <v>21</v>
      </c>
      <c r="F66" s="28" t="s">
        <v>101</v>
      </c>
      <c r="G66" s="25">
        <v>2310000</v>
      </c>
      <c r="H66" s="27" t="s">
        <v>118</v>
      </c>
      <c r="I66" s="35" t="s">
        <v>147</v>
      </c>
      <c r="J66" s="30" t="s">
        <v>148</v>
      </c>
      <c r="K66" s="31">
        <v>35000000</v>
      </c>
      <c r="L66" s="31">
        <v>25000000</v>
      </c>
      <c r="M66" s="31">
        <v>0</v>
      </c>
    </row>
    <row r="67" spans="1:13" x14ac:dyDescent="0.25">
      <c r="A67" s="25" t="s">
        <v>18</v>
      </c>
      <c r="B67" s="25" t="s">
        <v>19</v>
      </c>
      <c r="C67" s="25">
        <v>1005074</v>
      </c>
      <c r="D67" s="26" t="s">
        <v>117</v>
      </c>
      <c r="E67" s="27" t="s">
        <v>21</v>
      </c>
      <c r="F67" s="28" t="s">
        <v>101</v>
      </c>
      <c r="G67" s="25">
        <v>2310000</v>
      </c>
      <c r="H67" s="27" t="s">
        <v>118</v>
      </c>
      <c r="I67" s="35" t="s">
        <v>149</v>
      </c>
      <c r="J67" s="30" t="s">
        <v>150</v>
      </c>
      <c r="K67" s="31">
        <v>20000000</v>
      </c>
      <c r="L67" s="31">
        <v>5200000</v>
      </c>
      <c r="M67" s="31">
        <v>0</v>
      </c>
    </row>
    <row r="68" spans="1:13" ht="25.5" x14ac:dyDescent="0.25">
      <c r="A68" s="25" t="s">
        <v>18</v>
      </c>
      <c r="B68" s="25" t="s">
        <v>19</v>
      </c>
      <c r="C68" s="25">
        <v>1005070</v>
      </c>
      <c r="D68" s="26" t="s">
        <v>113</v>
      </c>
      <c r="E68" s="27" t="s">
        <v>21</v>
      </c>
      <c r="F68" s="28" t="s">
        <v>101</v>
      </c>
      <c r="G68" s="25">
        <v>2310000</v>
      </c>
      <c r="H68" s="27" t="s">
        <v>114</v>
      </c>
      <c r="I68" s="35" t="s">
        <v>151</v>
      </c>
      <c r="J68" s="30" t="s">
        <v>152</v>
      </c>
      <c r="K68" s="31">
        <v>14423473</v>
      </c>
      <c r="L68" s="31">
        <v>0</v>
      </c>
      <c r="M68" s="31">
        <v>0</v>
      </c>
    </row>
    <row r="69" spans="1:13" ht="25.5" x14ac:dyDescent="0.25">
      <c r="A69" s="25" t="s">
        <v>18</v>
      </c>
      <c r="B69" s="25" t="s">
        <v>19</v>
      </c>
      <c r="C69" s="25">
        <v>1005070</v>
      </c>
      <c r="D69" s="26" t="s">
        <v>113</v>
      </c>
      <c r="E69" s="27" t="s">
        <v>21</v>
      </c>
      <c r="F69" s="28" t="s">
        <v>101</v>
      </c>
      <c r="G69" s="25">
        <v>2310000</v>
      </c>
      <c r="H69" s="27" t="s">
        <v>114</v>
      </c>
      <c r="I69" s="35" t="s">
        <v>153</v>
      </c>
      <c r="J69" s="30" t="s">
        <v>154</v>
      </c>
      <c r="K69" s="31">
        <v>30000000</v>
      </c>
      <c r="L69" s="31">
        <v>85258000</v>
      </c>
      <c r="M69" s="31">
        <v>0</v>
      </c>
    </row>
    <row r="70" spans="1:13" ht="25.5" x14ac:dyDescent="0.25">
      <c r="A70" s="25" t="s">
        <v>18</v>
      </c>
      <c r="B70" s="25" t="s">
        <v>19</v>
      </c>
      <c r="C70" s="25">
        <v>1005072</v>
      </c>
      <c r="D70" s="26" t="s">
        <v>103</v>
      </c>
      <c r="E70" s="27" t="s">
        <v>21</v>
      </c>
      <c r="F70" s="28" t="s">
        <v>101</v>
      </c>
      <c r="G70" s="25">
        <v>2310000</v>
      </c>
      <c r="H70" s="27" t="s">
        <v>104</v>
      </c>
      <c r="I70" s="35" t="s">
        <v>155</v>
      </c>
      <c r="J70" s="30" t="s">
        <v>156</v>
      </c>
      <c r="K70" s="31">
        <v>47352000</v>
      </c>
      <c r="L70" s="31">
        <v>0</v>
      </c>
      <c r="M70" s="31">
        <v>0</v>
      </c>
    </row>
    <row r="71" spans="1:13" x14ac:dyDescent="0.25">
      <c r="A71" s="25" t="s">
        <v>18</v>
      </c>
      <c r="B71" s="25" t="s">
        <v>19</v>
      </c>
      <c r="C71" s="25">
        <v>1005072</v>
      </c>
      <c r="D71" s="26" t="s">
        <v>103</v>
      </c>
      <c r="E71" s="27" t="s">
        <v>21</v>
      </c>
      <c r="F71" s="28" t="s">
        <v>101</v>
      </c>
      <c r="G71" s="25">
        <v>2310000</v>
      </c>
      <c r="H71" s="27" t="s">
        <v>104</v>
      </c>
      <c r="I71" s="35" t="s">
        <v>157</v>
      </c>
      <c r="J71" s="30" t="s">
        <v>158</v>
      </c>
      <c r="K71" s="31">
        <v>33472400</v>
      </c>
      <c r="L71" s="31">
        <v>36025370</v>
      </c>
      <c r="M71" s="31">
        <v>0</v>
      </c>
    </row>
    <row r="72" spans="1:13" ht="38.25" x14ac:dyDescent="0.25">
      <c r="A72" s="25" t="s">
        <v>18</v>
      </c>
      <c r="B72" s="25" t="s">
        <v>19</v>
      </c>
      <c r="C72" s="25">
        <v>1005112</v>
      </c>
      <c r="D72" s="26" t="s">
        <v>159</v>
      </c>
      <c r="E72" s="27" t="s">
        <v>21</v>
      </c>
      <c r="F72" s="28" t="s">
        <v>101</v>
      </c>
      <c r="G72" s="25">
        <v>2310000</v>
      </c>
      <c r="H72" s="27" t="s">
        <v>160</v>
      </c>
      <c r="I72" s="35" t="s">
        <v>161</v>
      </c>
      <c r="J72" s="30" t="s">
        <v>162</v>
      </c>
      <c r="K72" s="31">
        <v>7567044</v>
      </c>
      <c r="L72" s="31">
        <v>11650275</v>
      </c>
      <c r="M72" s="31">
        <v>0</v>
      </c>
    </row>
    <row r="73" spans="1:13" ht="25.5" x14ac:dyDescent="0.25">
      <c r="A73" s="25" t="s">
        <v>18</v>
      </c>
      <c r="B73" s="25" t="s">
        <v>19</v>
      </c>
      <c r="C73" s="25">
        <v>1005001</v>
      </c>
      <c r="D73" s="26" t="s">
        <v>20</v>
      </c>
      <c r="E73" s="27" t="s">
        <v>21</v>
      </c>
      <c r="F73" s="28" t="s">
        <v>101</v>
      </c>
      <c r="G73" s="25">
        <v>2310000</v>
      </c>
      <c r="H73" s="27">
        <v>3535</v>
      </c>
      <c r="I73" s="39" t="s">
        <v>95</v>
      </c>
      <c r="J73" s="30" t="s">
        <v>163</v>
      </c>
      <c r="K73" s="31">
        <v>0</v>
      </c>
      <c r="L73" s="31">
        <v>247493818</v>
      </c>
      <c r="M73" s="31">
        <v>760000000</v>
      </c>
    </row>
    <row r="74" spans="1:13" x14ac:dyDescent="0.25">
      <c r="A74" s="25" t="s">
        <v>18</v>
      </c>
      <c r="B74" s="25" t="s">
        <v>19</v>
      </c>
      <c r="C74" s="25">
        <v>1005070</v>
      </c>
      <c r="D74" s="26" t="s">
        <v>113</v>
      </c>
      <c r="E74" s="27" t="s">
        <v>21</v>
      </c>
      <c r="F74" s="28" t="s">
        <v>101</v>
      </c>
      <c r="G74" s="25">
        <v>2310000</v>
      </c>
      <c r="H74" s="27" t="s">
        <v>114</v>
      </c>
      <c r="I74" s="29" t="s">
        <v>164</v>
      </c>
      <c r="J74" s="30" t="s">
        <v>165</v>
      </c>
      <c r="K74" s="31">
        <v>198457488</v>
      </c>
      <c r="L74" s="31">
        <v>0</v>
      </c>
      <c r="M74" s="31">
        <v>0</v>
      </c>
    </row>
    <row r="75" spans="1:13" x14ac:dyDescent="0.25">
      <c r="A75" s="25" t="s">
        <v>18</v>
      </c>
      <c r="B75" s="25" t="s">
        <v>19</v>
      </c>
      <c r="C75" s="25">
        <v>1005070</v>
      </c>
      <c r="D75" s="26" t="s">
        <v>113</v>
      </c>
      <c r="E75" s="27" t="s">
        <v>21</v>
      </c>
      <c r="F75" s="28" t="s">
        <v>101</v>
      </c>
      <c r="G75" s="25">
        <v>2310000</v>
      </c>
      <c r="H75" s="27" t="s">
        <v>114</v>
      </c>
      <c r="I75" s="35" t="s">
        <v>166</v>
      </c>
      <c r="J75" s="30" t="s">
        <v>167</v>
      </c>
      <c r="K75" s="31">
        <v>50000000</v>
      </c>
      <c r="L75" s="31">
        <v>130000000</v>
      </c>
      <c r="M75" s="31">
        <v>0</v>
      </c>
    </row>
    <row r="76" spans="1:13" x14ac:dyDescent="0.25">
      <c r="A76" s="25" t="s">
        <v>18</v>
      </c>
      <c r="B76" s="25" t="s">
        <v>19</v>
      </c>
      <c r="C76" s="25">
        <v>1005074</v>
      </c>
      <c r="D76" s="26" t="s">
        <v>117</v>
      </c>
      <c r="E76" s="27" t="s">
        <v>21</v>
      </c>
      <c r="F76" s="28" t="s">
        <v>101</v>
      </c>
      <c r="G76" s="25">
        <v>2310000</v>
      </c>
      <c r="H76" s="27" t="s">
        <v>118</v>
      </c>
      <c r="I76" s="29" t="s">
        <v>168</v>
      </c>
      <c r="J76" s="30" t="s">
        <v>169</v>
      </c>
      <c r="K76" s="31">
        <v>4637919</v>
      </c>
      <c r="L76" s="31">
        <v>0</v>
      </c>
      <c r="M76" s="31">
        <v>0</v>
      </c>
    </row>
    <row r="77" spans="1:13" x14ac:dyDescent="0.25">
      <c r="A77" s="25" t="s">
        <v>18</v>
      </c>
      <c r="B77" s="25" t="s">
        <v>19</v>
      </c>
      <c r="C77" s="25">
        <v>1005074</v>
      </c>
      <c r="D77" s="26" t="s">
        <v>117</v>
      </c>
      <c r="E77" s="27" t="s">
        <v>21</v>
      </c>
      <c r="F77" s="28" t="s">
        <v>101</v>
      </c>
      <c r="G77" s="25">
        <v>2310000</v>
      </c>
      <c r="H77" s="27" t="s">
        <v>118</v>
      </c>
      <c r="I77" s="29" t="s">
        <v>170</v>
      </c>
      <c r="J77" s="30" t="s">
        <v>171</v>
      </c>
      <c r="K77" s="31">
        <v>7018734</v>
      </c>
      <c r="L77" s="31">
        <v>0</v>
      </c>
      <c r="M77" s="31">
        <v>0</v>
      </c>
    </row>
    <row r="78" spans="1:13" ht="25.5" x14ac:dyDescent="0.25">
      <c r="A78" s="25" t="s">
        <v>18</v>
      </c>
      <c r="B78" s="25" t="s">
        <v>19</v>
      </c>
      <c r="C78" s="25">
        <v>1005001</v>
      </c>
      <c r="D78" s="26" t="s">
        <v>20</v>
      </c>
      <c r="E78" s="27" t="s">
        <v>21</v>
      </c>
      <c r="F78" s="28" t="s">
        <v>101</v>
      </c>
      <c r="G78" s="25">
        <v>2310000</v>
      </c>
      <c r="H78" s="27">
        <v>3535</v>
      </c>
      <c r="I78" s="39" t="s">
        <v>95</v>
      </c>
      <c r="J78" s="30" t="s">
        <v>172</v>
      </c>
      <c r="K78" s="31">
        <v>0</v>
      </c>
      <c r="L78" s="31">
        <v>50000000</v>
      </c>
      <c r="M78" s="31">
        <v>200000000</v>
      </c>
    </row>
    <row r="79" spans="1:13" ht="25.5" x14ac:dyDescent="0.25">
      <c r="A79" s="25" t="s">
        <v>18</v>
      </c>
      <c r="B79" s="25" t="s">
        <v>19</v>
      </c>
      <c r="C79" s="25">
        <v>1005001</v>
      </c>
      <c r="D79" s="26" t="s">
        <v>20</v>
      </c>
      <c r="E79" s="27" t="s">
        <v>55</v>
      </c>
      <c r="F79" s="28" t="s">
        <v>101</v>
      </c>
      <c r="G79" s="25">
        <v>2310000</v>
      </c>
      <c r="H79" s="27">
        <v>3535</v>
      </c>
      <c r="I79" s="29" t="s">
        <v>173</v>
      </c>
      <c r="J79" s="30" t="s">
        <v>174</v>
      </c>
      <c r="K79" s="31">
        <v>29894000</v>
      </c>
      <c r="L79" s="31">
        <v>0</v>
      </c>
      <c r="M79" s="31">
        <v>0</v>
      </c>
    </row>
    <row r="80" spans="1:13" x14ac:dyDescent="0.25">
      <c r="A80" s="25" t="s">
        <v>18</v>
      </c>
      <c r="B80" s="25" t="s">
        <v>19</v>
      </c>
      <c r="C80" s="25">
        <v>1005068</v>
      </c>
      <c r="D80" s="26" t="s">
        <v>107</v>
      </c>
      <c r="E80" s="27" t="s">
        <v>21</v>
      </c>
      <c r="F80" s="28" t="s">
        <v>101</v>
      </c>
      <c r="G80" s="25">
        <v>2300000</v>
      </c>
      <c r="H80" s="27" t="s">
        <v>108</v>
      </c>
      <c r="I80" s="29" t="s">
        <v>175</v>
      </c>
      <c r="J80" s="30" t="s">
        <v>176</v>
      </c>
      <c r="K80" s="31">
        <v>10000000</v>
      </c>
      <c r="L80" s="31">
        <v>5000000</v>
      </c>
      <c r="M80" s="31">
        <v>5000000</v>
      </c>
    </row>
    <row r="81" spans="1:13" x14ac:dyDescent="0.25">
      <c r="A81" s="25" t="s">
        <v>18</v>
      </c>
      <c r="B81" s="25" t="s">
        <v>19</v>
      </c>
      <c r="C81" s="25">
        <v>1005070</v>
      </c>
      <c r="D81" s="26" t="s">
        <v>113</v>
      </c>
      <c r="E81" s="27" t="s">
        <v>21</v>
      </c>
      <c r="F81" s="28" t="s">
        <v>101</v>
      </c>
      <c r="G81" s="25">
        <v>2300000</v>
      </c>
      <c r="H81" s="27" t="s">
        <v>114</v>
      </c>
      <c r="I81" s="29" t="s">
        <v>175</v>
      </c>
      <c r="J81" s="30" t="s">
        <v>176</v>
      </c>
      <c r="K81" s="31">
        <v>5000000</v>
      </c>
      <c r="L81" s="31">
        <v>0</v>
      </c>
      <c r="M81" s="31">
        <v>0</v>
      </c>
    </row>
    <row r="82" spans="1:13" x14ac:dyDescent="0.25">
      <c r="A82" s="25" t="s">
        <v>18</v>
      </c>
      <c r="B82" s="25" t="s">
        <v>19</v>
      </c>
      <c r="C82" s="25">
        <v>1005070</v>
      </c>
      <c r="D82" s="26" t="s">
        <v>113</v>
      </c>
      <c r="E82" s="27" t="s">
        <v>21</v>
      </c>
      <c r="F82" s="28" t="s">
        <v>101</v>
      </c>
      <c r="G82" s="25">
        <v>2300000</v>
      </c>
      <c r="H82" s="27" t="s">
        <v>114</v>
      </c>
      <c r="I82" s="29" t="s">
        <v>175</v>
      </c>
      <c r="J82" s="30" t="s">
        <v>176</v>
      </c>
      <c r="K82" s="31">
        <v>10000000</v>
      </c>
      <c r="L82" s="31">
        <v>10000000</v>
      </c>
      <c r="M82" s="31">
        <v>10000000</v>
      </c>
    </row>
    <row r="83" spans="1:13" x14ac:dyDescent="0.25">
      <c r="A83" s="25" t="s">
        <v>18</v>
      </c>
      <c r="B83" s="25" t="s">
        <v>19</v>
      </c>
      <c r="C83" s="25">
        <v>1005072</v>
      </c>
      <c r="D83" s="26" t="s">
        <v>103</v>
      </c>
      <c r="E83" s="27" t="s">
        <v>21</v>
      </c>
      <c r="F83" s="28" t="s">
        <v>101</v>
      </c>
      <c r="G83" s="25">
        <v>2300000</v>
      </c>
      <c r="H83" s="27" t="s">
        <v>104</v>
      </c>
      <c r="I83" s="29" t="s">
        <v>175</v>
      </c>
      <c r="J83" s="30" t="s">
        <v>176</v>
      </c>
      <c r="K83" s="31">
        <v>5000000</v>
      </c>
      <c r="L83" s="31">
        <v>5000000</v>
      </c>
      <c r="M83" s="31">
        <v>5000000</v>
      </c>
    </row>
    <row r="84" spans="1:13" x14ac:dyDescent="0.25">
      <c r="A84" s="25" t="s">
        <v>18</v>
      </c>
      <c r="B84" s="25" t="s">
        <v>19</v>
      </c>
      <c r="C84" s="25">
        <v>1005074</v>
      </c>
      <c r="D84" s="26" t="s">
        <v>117</v>
      </c>
      <c r="E84" s="27" t="s">
        <v>21</v>
      </c>
      <c r="F84" s="28" t="s">
        <v>101</v>
      </c>
      <c r="G84" s="25">
        <v>2300000</v>
      </c>
      <c r="H84" s="27" t="s">
        <v>118</v>
      </c>
      <c r="I84" s="29" t="s">
        <v>175</v>
      </c>
      <c r="J84" s="30" t="s">
        <v>176</v>
      </c>
      <c r="K84" s="31">
        <v>5000000</v>
      </c>
      <c r="L84" s="31">
        <v>0</v>
      </c>
      <c r="M84" s="31">
        <v>0</v>
      </c>
    </row>
    <row r="85" spans="1:13" x14ac:dyDescent="0.25">
      <c r="A85" s="25" t="s">
        <v>18</v>
      </c>
      <c r="B85" s="25" t="s">
        <v>19</v>
      </c>
      <c r="C85" s="25">
        <v>1005074</v>
      </c>
      <c r="D85" s="26" t="s">
        <v>117</v>
      </c>
      <c r="E85" s="27" t="s">
        <v>21</v>
      </c>
      <c r="F85" s="28" t="s">
        <v>101</v>
      </c>
      <c r="G85" s="37">
        <v>2310000</v>
      </c>
      <c r="H85" s="27" t="s">
        <v>118</v>
      </c>
      <c r="I85" s="29" t="s">
        <v>175</v>
      </c>
      <c r="J85" s="30" t="s">
        <v>176</v>
      </c>
      <c r="K85" s="31">
        <v>10000000</v>
      </c>
      <c r="L85" s="31">
        <v>10000000</v>
      </c>
      <c r="M85" s="31">
        <v>10000000</v>
      </c>
    </row>
    <row r="86" spans="1:13" x14ac:dyDescent="0.25">
      <c r="A86" s="25" t="s">
        <v>18</v>
      </c>
      <c r="B86" s="25" t="s">
        <v>19</v>
      </c>
      <c r="C86" s="25">
        <v>1005112</v>
      </c>
      <c r="D86" s="26" t="s">
        <v>159</v>
      </c>
      <c r="E86" s="27" t="s">
        <v>21</v>
      </c>
      <c r="F86" s="28" t="s">
        <v>101</v>
      </c>
      <c r="G86" s="37">
        <v>2310000</v>
      </c>
      <c r="H86" s="27" t="s">
        <v>160</v>
      </c>
      <c r="I86" s="29" t="s">
        <v>175</v>
      </c>
      <c r="J86" s="30" t="s">
        <v>176</v>
      </c>
      <c r="K86" s="31">
        <v>20649600</v>
      </c>
      <c r="L86" s="31">
        <v>0</v>
      </c>
      <c r="M86" s="31">
        <v>0</v>
      </c>
    </row>
    <row r="87" spans="1:13" s="14" customFormat="1" ht="25.5" x14ac:dyDescent="0.25">
      <c r="A87" s="20"/>
      <c r="B87" s="20"/>
      <c r="C87" s="20"/>
      <c r="D87" s="21"/>
      <c r="E87" s="22"/>
      <c r="F87" s="22" t="s">
        <v>177</v>
      </c>
      <c r="G87" s="20"/>
      <c r="H87" s="22"/>
      <c r="I87" s="23"/>
      <c r="J87" s="23" t="s">
        <v>178</v>
      </c>
      <c r="K87" s="24">
        <f>SUM(K88:K117)</f>
        <v>3465599000</v>
      </c>
      <c r="L87" s="24">
        <f>SUM(L88:L117)</f>
        <v>3946171000</v>
      </c>
      <c r="M87" s="24">
        <f>SUM(M88:M117)</f>
        <v>3046171000</v>
      </c>
    </row>
    <row r="88" spans="1:13" x14ac:dyDescent="0.25">
      <c r="A88" s="25" t="s">
        <v>18</v>
      </c>
      <c r="B88" s="25" t="s">
        <v>19</v>
      </c>
      <c r="C88" s="25">
        <v>1005117</v>
      </c>
      <c r="D88" s="40" t="s">
        <v>179</v>
      </c>
      <c r="E88" s="27" t="s">
        <v>21</v>
      </c>
      <c r="F88" s="28" t="s">
        <v>177</v>
      </c>
      <c r="G88" s="25" t="s">
        <v>180</v>
      </c>
      <c r="H88" s="27" t="s">
        <v>181</v>
      </c>
      <c r="I88" s="29" t="s">
        <v>182</v>
      </c>
      <c r="J88" s="30" t="s">
        <v>183</v>
      </c>
      <c r="K88" s="31">
        <v>4500000</v>
      </c>
      <c r="L88" s="31">
        <v>4000000</v>
      </c>
      <c r="M88" s="31">
        <v>500000</v>
      </c>
    </row>
    <row r="89" spans="1:13" x14ac:dyDescent="0.25">
      <c r="A89" s="25" t="s">
        <v>18</v>
      </c>
      <c r="B89" s="25" t="s">
        <v>19</v>
      </c>
      <c r="C89" s="25">
        <v>1005117</v>
      </c>
      <c r="D89" s="40" t="s">
        <v>179</v>
      </c>
      <c r="E89" s="27" t="s">
        <v>21</v>
      </c>
      <c r="F89" s="28" t="s">
        <v>177</v>
      </c>
      <c r="G89" s="25" t="s">
        <v>180</v>
      </c>
      <c r="H89" s="27" t="s">
        <v>181</v>
      </c>
      <c r="I89" s="29" t="s">
        <v>184</v>
      </c>
      <c r="J89" s="30" t="s">
        <v>185</v>
      </c>
      <c r="K89" s="31">
        <v>3000000</v>
      </c>
      <c r="L89" s="31">
        <v>0</v>
      </c>
      <c r="M89" s="31">
        <v>0</v>
      </c>
    </row>
    <row r="90" spans="1:13" x14ac:dyDescent="0.25">
      <c r="A90" s="25" t="s">
        <v>18</v>
      </c>
      <c r="B90" s="25" t="s">
        <v>19</v>
      </c>
      <c r="C90" s="25">
        <v>1005040</v>
      </c>
      <c r="D90" s="34" t="s">
        <v>186</v>
      </c>
      <c r="E90" s="27" t="s">
        <v>21</v>
      </c>
      <c r="F90" s="28" t="s">
        <v>177</v>
      </c>
      <c r="G90" s="25" t="s">
        <v>180</v>
      </c>
      <c r="H90" s="27" t="s">
        <v>181</v>
      </c>
      <c r="I90" s="35" t="s">
        <v>187</v>
      </c>
      <c r="J90" s="30" t="s">
        <v>188</v>
      </c>
      <c r="K90" s="31">
        <v>8920000</v>
      </c>
      <c r="L90" s="31">
        <v>0</v>
      </c>
      <c r="M90" s="31">
        <v>0</v>
      </c>
    </row>
    <row r="91" spans="1:13" x14ac:dyDescent="0.25">
      <c r="A91" s="25" t="s">
        <v>18</v>
      </c>
      <c r="B91" s="25" t="s">
        <v>19</v>
      </c>
      <c r="C91" s="25">
        <v>1005040</v>
      </c>
      <c r="D91" s="34" t="s">
        <v>186</v>
      </c>
      <c r="E91" s="27" t="s">
        <v>21</v>
      </c>
      <c r="F91" s="28" t="s">
        <v>177</v>
      </c>
      <c r="G91" s="25" t="s">
        <v>180</v>
      </c>
      <c r="H91" s="27" t="s">
        <v>181</v>
      </c>
      <c r="I91" s="41" t="s">
        <v>189</v>
      </c>
      <c r="J91" s="30" t="s">
        <v>190</v>
      </c>
      <c r="K91" s="31">
        <v>120000</v>
      </c>
      <c r="L91" s="31">
        <v>0</v>
      </c>
      <c r="M91" s="31">
        <v>0</v>
      </c>
    </row>
    <row r="92" spans="1:13" x14ac:dyDescent="0.25">
      <c r="A92" s="25" t="s">
        <v>18</v>
      </c>
      <c r="B92" s="25" t="s">
        <v>19</v>
      </c>
      <c r="C92" s="25">
        <v>1005039</v>
      </c>
      <c r="D92" s="34" t="s">
        <v>191</v>
      </c>
      <c r="E92" s="27" t="s">
        <v>21</v>
      </c>
      <c r="F92" s="28" t="s">
        <v>177</v>
      </c>
      <c r="G92" s="25" t="s">
        <v>180</v>
      </c>
      <c r="H92" s="27" t="s">
        <v>181</v>
      </c>
      <c r="I92" s="29" t="s">
        <v>192</v>
      </c>
      <c r="J92" s="30" t="s">
        <v>193</v>
      </c>
      <c r="K92" s="31">
        <v>13000000</v>
      </c>
      <c r="L92" s="31">
        <v>0</v>
      </c>
      <c r="M92" s="31">
        <v>0</v>
      </c>
    </row>
    <row r="93" spans="1:13" ht="25.5" x14ac:dyDescent="0.25">
      <c r="A93" s="25" t="s">
        <v>18</v>
      </c>
      <c r="B93" s="25" t="s">
        <v>19</v>
      </c>
      <c r="C93" s="25">
        <v>1005117</v>
      </c>
      <c r="D93" s="40" t="s">
        <v>179</v>
      </c>
      <c r="E93" s="27" t="s">
        <v>21</v>
      </c>
      <c r="F93" s="28" t="s">
        <v>177</v>
      </c>
      <c r="G93" s="25" t="s">
        <v>180</v>
      </c>
      <c r="H93" s="27" t="s">
        <v>181</v>
      </c>
      <c r="I93" s="29" t="s">
        <v>194</v>
      </c>
      <c r="J93" s="36" t="s">
        <v>195</v>
      </c>
      <c r="K93" s="31">
        <v>96404000</v>
      </c>
      <c r="L93" s="31">
        <v>0</v>
      </c>
      <c r="M93" s="31">
        <v>0</v>
      </c>
    </row>
    <row r="94" spans="1:13" ht="25.5" x14ac:dyDescent="0.25">
      <c r="A94" s="25" t="s">
        <v>18</v>
      </c>
      <c r="B94" s="25" t="s">
        <v>19</v>
      </c>
      <c r="C94" s="25">
        <v>1005117</v>
      </c>
      <c r="D94" s="40" t="s">
        <v>179</v>
      </c>
      <c r="E94" s="27" t="s">
        <v>50</v>
      </c>
      <c r="F94" s="28" t="s">
        <v>177</v>
      </c>
      <c r="G94" s="25" t="s">
        <v>180</v>
      </c>
      <c r="H94" s="27" t="s">
        <v>181</v>
      </c>
      <c r="I94" s="29" t="s">
        <v>194</v>
      </c>
      <c r="J94" s="36" t="s">
        <v>195</v>
      </c>
      <c r="K94" s="31">
        <v>200000000</v>
      </c>
      <c r="L94" s="31">
        <v>234363000</v>
      </c>
      <c r="M94" s="31">
        <v>137863000</v>
      </c>
    </row>
    <row r="95" spans="1:13" x14ac:dyDescent="0.25">
      <c r="A95" s="25" t="s">
        <v>18</v>
      </c>
      <c r="B95" s="25" t="s">
        <v>19</v>
      </c>
      <c r="C95" s="25">
        <v>1005112</v>
      </c>
      <c r="D95" s="40" t="s">
        <v>196</v>
      </c>
      <c r="E95" s="27" t="s">
        <v>21</v>
      </c>
      <c r="F95" s="28" t="s">
        <v>177</v>
      </c>
      <c r="G95" s="25" t="s">
        <v>180</v>
      </c>
      <c r="H95" s="27" t="s">
        <v>160</v>
      </c>
      <c r="I95" s="29" t="s">
        <v>197</v>
      </c>
      <c r="J95" s="30" t="s">
        <v>198</v>
      </c>
      <c r="K95" s="31">
        <v>900000</v>
      </c>
      <c r="L95" s="31"/>
      <c r="M95" s="31"/>
    </row>
    <row r="96" spans="1:13" ht="25.5" hidden="1" x14ac:dyDescent="0.25">
      <c r="A96" s="25" t="s">
        <v>18</v>
      </c>
      <c r="B96" s="25" t="s">
        <v>19</v>
      </c>
      <c r="C96" s="25">
        <v>1005001</v>
      </c>
      <c r="D96" s="40" t="s">
        <v>20</v>
      </c>
      <c r="E96" s="27" t="s">
        <v>47</v>
      </c>
      <c r="F96" s="28" t="s">
        <v>177</v>
      </c>
      <c r="G96" s="25" t="s">
        <v>180</v>
      </c>
      <c r="H96" s="27" t="s">
        <v>181</v>
      </c>
      <c r="I96" s="29" t="s">
        <v>199</v>
      </c>
      <c r="J96" s="36" t="s">
        <v>200</v>
      </c>
      <c r="K96" s="31">
        <v>47161000</v>
      </c>
      <c r="L96" s="31">
        <v>0</v>
      </c>
      <c r="M96" s="31">
        <v>0</v>
      </c>
    </row>
    <row r="97" spans="1:13" x14ac:dyDescent="0.25">
      <c r="A97" s="25" t="s">
        <v>18</v>
      </c>
      <c r="B97" s="25" t="s">
        <v>19</v>
      </c>
      <c r="C97" s="25">
        <v>1005001</v>
      </c>
      <c r="D97" s="40" t="s">
        <v>20</v>
      </c>
      <c r="E97" s="27" t="s">
        <v>50</v>
      </c>
      <c r="F97" s="28" t="s">
        <v>177</v>
      </c>
      <c r="G97" s="25" t="s">
        <v>180</v>
      </c>
      <c r="H97" s="27" t="s">
        <v>181</v>
      </c>
      <c r="I97" s="29" t="s">
        <v>201</v>
      </c>
      <c r="J97" s="30" t="s">
        <v>202</v>
      </c>
      <c r="K97" s="31">
        <v>1513000</v>
      </c>
      <c r="L97" s="31">
        <v>1513000</v>
      </c>
      <c r="M97" s="31">
        <v>1513000</v>
      </c>
    </row>
    <row r="98" spans="1:13" ht="38.25" hidden="1" x14ac:dyDescent="0.25">
      <c r="A98" s="25" t="s">
        <v>18</v>
      </c>
      <c r="B98" s="25" t="s">
        <v>19</v>
      </c>
      <c r="C98" s="25">
        <v>1005001</v>
      </c>
      <c r="D98" s="40" t="s">
        <v>20</v>
      </c>
      <c r="E98" s="27" t="s">
        <v>47</v>
      </c>
      <c r="F98" s="28" t="s">
        <v>177</v>
      </c>
      <c r="G98" s="25" t="s">
        <v>180</v>
      </c>
      <c r="H98" s="27" t="s">
        <v>181</v>
      </c>
      <c r="I98" s="29" t="s">
        <v>203</v>
      </c>
      <c r="J98" s="36" t="s">
        <v>204</v>
      </c>
      <c r="K98" s="31">
        <v>188179000</v>
      </c>
      <c r="L98" s="31">
        <v>0</v>
      </c>
      <c r="M98" s="31">
        <v>0</v>
      </c>
    </row>
    <row r="99" spans="1:13" x14ac:dyDescent="0.25">
      <c r="A99" s="25" t="s">
        <v>18</v>
      </c>
      <c r="B99" s="25" t="s">
        <v>19</v>
      </c>
      <c r="C99" s="25">
        <v>1005001</v>
      </c>
      <c r="D99" s="40" t="s">
        <v>20</v>
      </c>
      <c r="E99" s="27" t="s">
        <v>55</v>
      </c>
      <c r="F99" s="28" t="s">
        <v>177</v>
      </c>
      <c r="G99" s="25" t="s">
        <v>180</v>
      </c>
      <c r="H99" s="27" t="s">
        <v>181</v>
      </c>
      <c r="I99" s="29" t="s">
        <v>205</v>
      </c>
      <c r="J99" s="30" t="s">
        <v>206</v>
      </c>
      <c r="K99" s="31">
        <v>4850000</v>
      </c>
      <c r="L99" s="31">
        <v>4800000</v>
      </c>
      <c r="M99" s="31">
        <v>4800000</v>
      </c>
    </row>
    <row r="100" spans="1:13" ht="38.25" hidden="1" x14ac:dyDescent="0.25">
      <c r="A100" s="25" t="s">
        <v>18</v>
      </c>
      <c r="B100" s="25" t="s">
        <v>19</v>
      </c>
      <c r="C100" s="25">
        <v>1005001</v>
      </c>
      <c r="D100" s="40" t="s">
        <v>20</v>
      </c>
      <c r="E100" s="27" t="s">
        <v>47</v>
      </c>
      <c r="F100" s="28" t="s">
        <v>177</v>
      </c>
      <c r="G100" s="25" t="s">
        <v>180</v>
      </c>
      <c r="H100" s="27" t="s">
        <v>181</v>
      </c>
      <c r="I100" s="29" t="s">
        <v>207</v>
      </c>
      <c r="J100" s="36" t="s">
        <v>208</v>
      </c>
      <c r="K100" s="31">
        <v>27629000</v>
      </c>
      <c r="L100" s="31">
        <v>0</v>
      </c>
      <c r="M100" s="31">
        <v>0</v>
      </c>
    </row>
    <row r="101" spans="1:13" ht="51" x14ac:dyDescent="0.25">
      <c r="A101" s="25" t="s">
        <v>18</v>
      </c>
      <c r="B101" s="25" t="s">
        <v>19</v>
      </c>
      <c r="C101" s="25">
        <v>1005001</v>
      </c>
      <c r="D101" s="40" t="s">
        <v>20</v>
      </c>
      <c r="E101" s="27" t="s">
        <v>55</v>
      </c>
      <c r="F101" s="28" t="s">
        <v>177</v>
      </c>
      <c r="G101" s="25" t="s">
        <v>180</v>
      </c>
      <c r="H101" s="27" t="s">
        <v>181</v>
      </c>
      <c r="I101" s="29" t="s">
        <v>209</v>
      </c>
      <c r="J101" s="36" t="s">
        <v>210</v>
      </c>
      <c r="K101" s="31">
        <v>5000000</v>
      </c>
      <c r="L101" s="31">
        <v>5500000</v>
      </c>
      <c r="M101" s="31">
        <v>5500000</v>
      </c>
    </row>
    <row r="102" spans="1:13" hidden="1" x14ac:dyDescent="0.25">
      <c r="A102" s="25" t="s">
        <v>18</v>
      </c>
      <c r="B102" s="25" t="s">
        <v>19</v>
      </c>
      <c r="C102" s="25">
        <v>1005117</v>
      </c>
      <c r="D102" s="40" t="s">
        <v>179</v>
      </c>
      <c r="E102" s="27" t="s">
        <v>47</v>
      </c>
      <c r="F102" s="28" t="s">
        <v>177</v>
      </c>
      <c r="G102" s="25" t="s">
        <v>180</v>
      </c>
      <c r="H102" s="27">
        <v>3535</v>
      </c>
      <c r="I102" s="29" t="s">
        <v>211</v>
      </c>
      <c r="J102" s="36" t="s">
        <v>212</v>
      </c>
      <c r="K102" s="31">
        <v>1542237000</v>
      </c>
      <c r="L102" s="31">
        <v>1304866000</v>
      </c>
      <c r="M102" s="31">
        <v>0</v>
      </c>
    </row>
    <row r="103" spans="1:13" x14ac:dyDescent="0.25">
      <c r="A103" s="25" t="s">
        <v>18</v>
      </c>
      <c r="B103" s="25" t="s">
        <v>19</v>
      </c>
      <c r="C103" s="25">
        <v>1005117</v>
      </c>
      <c r="D103" s="40" t="s">
        <v>179</v>
      </c>
      <c r="E103" s="27" t="s">
        <v>50</v>
      </c>
      <c r="F103" s="28" t="s">
        <v>177</v>
      </c>
      <c r="G103" s="25" t="s">
        <v>180</v>
      </c>
      <c r="H103" s="27" t="s">
        <v>181</v>
      </c>
      <c r="I103" s="29" t="s">
        <v>211</v>
      </c>
      <c r="J103" s="36" t="s">
        <v>212</v>
      </c>
      <c r="K103" s="31">
        <v>438853000</v>
      </c>
      <c r="L103" s="31">
        <v>592596000</v>
      </c>
      <c r="M103" s="31">
        <v>0</v>
      </c>
    </row>
    <row r="104" spans="1:13" hidden="1" x14ac:dyDescent="0.25">
      <c r="A104" s="25" t="s">
        <v>18</v>
      </c>
      <c r="B104" s="25" t="s">
        <v>19</v>
      </c>
      <c r="C104" s="25">
        <v>1005117</v>
      </c>
      <c r="D104" s="40" t="s">
        <v>179</v>
      </c>
      <c r="E104" s="27" t="s">
        <v>47</v>
      </c>
      <c r="F104" s="28" t="s">
        <v>177</v>
      </c>
      <c r="G104" s="25" t="s">
        <v>180</v>
      </c>
      <c r="H104" s="27" t="s">
        <v>181</v>
      </c>
      <c r="I104" s="29" t="s">
        <v>213</v>
      </c>
      <c r="J104" s="36" t="s">
        <v>214</v>
      </c>
      <c r="K104" s="31">
        <v>111420000</v>
      </c>
      <c r="L104" s="31">
        <v>705660000</v>
      </c>
      <c r="M104" s="31">
        <v>1529308000</v>
      </c>
    </row>
    <row r="105" spans="1:13" x14ac:dyDescent="0.25">
      <c r="A105" s="25" t="s">
        <v>18</v>
      </c>
      <c r="B105" s="25" t="s">
        <v>19</v>
      </c>
      <c r="C105" s="25">
        <v>1005117</v>
      </c>
      <c r="D105" s="40" t="s">
        <v>179</v>
      </c>
      <c r="E105" s="27" t="s">
        <v>50</v>
      </c>
      <c r="F105" s="28" t="s">
        <v>177</v>
      </c>
      <c r="G105" s="25" t="s">
        <v>180</v>
      </c>
      <c r="H105" s="27" t="s">
        <v>181</v>
      </c>
      <c r="I105" s="29" t="s">
        <v>213</v>
      </c>
      <c r="J105" s="36" t="s">
        <v>214</v>
      </c>
      <c r="K105" s="31">
        <v>37140000</v>
      </c>
      <c r="L105" s="31">
        <v>78846000</v>
      </c>
      <c r="M105" s="31">
        <v>727550647</v>
      </c>
    </row>
    <row r="106" spans="1:13" hidden="1" x14ac:dyDescent="0.25">
      <c r="A106" s="25" t="s">
        <v>18</v>
      </c>
      <c r="B106" s="25" t="s">
        <v>19</v>
      </c>
      <c r="C106" s="25">
        <v>1005001</v>
      </c>
      <c r="D106" s="40" t="s">
        <v>20</v>
      </c>
      <c r="E106" s="27" t="s">
        <v>47</v>
      </c>
      <c r="F106" s="28" t="s">
        <v>177</v>
      </c>
      <c r="G106" s="25" t="s">
        <v>180</v>
      </c>
      <c r="H106" s="27">
        <v>3535</v>
      </c>
      <c r="I106" s="29" t="s">
        <v>215</v>
      </c>
      <c r="J106" s="36" t="s">
        <v>216</v>
      </c>
      <c r="K106" s="31">
        <v>25000000</v>
      </c>
      <c r="L106" s="31">
        <v>11282000</v>
      </c>
      <c r="M106" s="31">
        <v>0</v>
      </c>
    </row>
    <row r="107" spans="1:13" x14ac:dyDescent="0.25">
      <c r="A107" s="25" t="s">
        <v>18</v>
      </c>
      <c r="B107" s="25" t="s">
        <v>19</v>
      </c>
      <c r="C107" s="25">
        <v>1005001</v>
      </c>
      <c r="D107" s="40" t="s">
        <v>20</v>
      </c>
      <c r="E107" s="27" t="s">
        <v>50</v>
      </c>
      <c r="F107" s="28" t="s">
        <v>177</v>
      </c>
      <c r="G107" s="25" t="s">
        <v>180</v>
      </c>
      <c r="H107" s="27" t="s">
        <v>181</v>
      </c>
      <c r="I107" s="29" t="s">
        <v>215</v>
      </c>
      <c r="J107" s="30" t="s">
        <v>217</v>
      </c>
      <c r="K107" s="31">
        <v>45000000</v>
      </c>
      <c r="L107" s="31">
        <v>40000000</v>
      </c>
      <c r="M107" s="31">
        <v>40000000</v>
      </c>
    </row>
    <row r="108" spans="1:13" ht="25.5" hidden="1" x14ac:dyDescent="0.25">
      <c r="A108" s="25" t="s">
        <v>18</v>
      </c>
      <c r="B108" s="25" t="s">
        <v>19</v>
      </c>
      <c r="C108" s="25">
        <v>1005001</v>
      </c>
      <c r="D108" s="40" t="s">
        <v>20</v>
      </c>
      <c r="E108" s="27" t="s">
        <v>47</v>
      </c>
      <c r="F108" s="28" t="s">
        <v>177</v>
      </c>
      <c r="G108" s="25" t="s">
        <v>180</v>
      </c>
      <c r="H108" s="27">
        <v>3535</v>
      </c>
      <c r="I108" s="29" t="s">
        <v>218</v>
      </c>
      <c r="J108" s="30" t="s">
        <v>219</v>
      </c>
      <c r="K108" s="31">
        <v>319000000</v>
      </c>
      <c r="L108" s="31">
        <v>307500000</v>
      </c>
      <c r="M108" s="31">
        <v>0</v>
      </c>
    </row>
    <row r="109" spans="1:13" x14ac:dyDescent="0.25">
      <c r="A109" s="25" t="s">
        <v>18</v>
      </c>
      <c r="B109" s="25" t="s">
        <v>19</v>
      </c>
      <c r="C109" s="25">
        <v>1005001</v>
      </c>
      <c r="D109" s="40" t="s">
        <v>20</v>
      </c>
      <c r="E109" s="27" t="s">
        <v>55</v>
      </c>
      <c r="F109" s="28" t="s">
        <v>177</v>
      </c>
      <c r="G109" s="25" t="s">
        <v>180</v>
      </c>
      <c r="H109" s="27" t="s">
        <v>181</v>
      </c>
      <c r="I109" s="29" t="s">
        <v>220</v>
      </c>
      <c r="J109" s="30" t="s">
        <v>221</v>
      </c>
      <c r="K109" s="31">
        <v>37583000</v>
      </c>
      <c r="L109" s="31">
        <v>35866000</v>
      </c>
      <c r="M109" s="31">
        <v>52761000</v>
      </c>
    </row>
    <row r="110" spans="1:13" x14ac:dyDescent="0.25">
      <c r="A110" s="25" t="s">
        <v>18</v>
      </c>
      <c r="B110" s="25" t="s">
        <v>19</v>
      </c>
      <c r="C110" s="25">
        <v>1005001</v>
      </c>
      <c r="D110" s="40" t="s">
        <v>20</v>
      </c>
      <c r="E110" s="27" t="s">
        <v>50</v>
      </c>
      <c r="F110" s="28" t="s">
        <v>177</v>
      </c>
      <c r="G110" s="25" t="s">
        <v>180</v>
      </c>
      <c r="H110" s="27" t="s">
        <v>181</v>
      </c>
      <c r="I110" s="29" t="s">
        <v>211</v>
      </c>
      <c r="J110" s="36" t="s">
        <v>212</v>
      </c>
      <c r="K110" s="31">
        <v>12500000</v>
      </c>
      <c r="L110" s="31">
        <v>0</v>
      </c>
      <c r="M110" s="31">
        <v>0</v>
      </c>
    </row>
    <row r="111" spans="1:13" x14ac:dyDescent="0.25">
      <c r="A111" s="25" t="s">
        <v>18</v>
      </c>
      <c r="B111" s="25" t="s">
        <v>19</v>
      </c>
      <c r="C111" s="25">
        <v>1005001</v>
      </c>
      <c r="D111" s="40" t="s">
        <v>20</v>
      </c>
      <c r="E111" s="27" t="s">
        <v>55</v>
      </c>
      <c r="F111" s="28" t="s">
        <v>177</v>
      </c>
      <c r="G111" s="25" t="s">
        <v>180</v>
      </c>
      <c r="H111" s="27" t="s">
        <v>181</v>
      </c>
      <c r="I111" s="29" t="s">
        <v>211</v>
      </c>
      <c r="J111" s="36" t="s">
        <v>212</v>
      </c>
      <c r="K111" s="31">
        <v>2500000</v>
      </c>
      <c r="L111" s="31">
        <v>0</v>
      </c>
      <c r="M111" s="31">
        <v>0</v>
      </c>
    </row>
    <row r="112" spans="1:13" ht="25.5" x14ac:dyDescent="0.25">
      <c r="A112" s="25" t="s">
        <v>18</v>
      </c>
      <c r="B112" s="25" t="s">
        <v>19</v>
      </c>
      <c r="C112" s="25">
        <v>1005001</v>
      </c>
      <c r="D112" s="40" t="s">
        <v>20</v>
      </c>
      <c r="E112" s="27" t="s">
        <v>50</v>
      </c>
      <c r="F112" s="28" t="s">
        <v>177</v>
      </c>
      <c r="G112" s="25" t="s">
        <v>180</v>
      </c>
      <c r="H112" s="27" t="s">
        <v>181</v>
      </c>
      <c r="I112" s="29" t="s">
        <v>213</v>
      </c>
      <c r="J112" s="36" t="s">
        <v>222</v>
      </c>
      <c r="K112" s="31">
        <v>37500000</v>
      </c>
      <c r="L112" s="31">
        <v>55882000</v>
      </c>
      <c r="M112" s="31">
        <v>55882353</v>
      </c>
    </row>
    <row r="113" spans="1:13" ht="25.5" x14ac:dyDescent="0.25">
      <c r="A113" s="25" t="s">
        <v>18</v>
      </c>
      <c r="B113" s="25" t="s">
        <v>19</v>
      </c>
      <c r="C113" s="25">
        <v>1005001</v>
      </c>
      <c r="D113" s="40" t="s">
        <v>20</v>
      </c>
      <c r="E113" s="27" t="s">
        <v>55</v>
      </c>
      <c r="F113" s="28" t="s">
        <v>177</v>
      </c>
      <c r="G113" s="25" t="s">
        <v>180</v>
      </c>
      <c r="H113" s="27" t="s">
        <v>181</v>
      </c>
      <c r="I113" s="29" t="s">
        <v>213</v>
      </c>
      <c r="J113" s="36" t="s">
        <v>223</v>
      </c>
      <c r="K113" s="31">
        <v>23717000</v>
      </c>
      <c r="L113" s="31">
        <v>25634000</v>
      </c>
      <c r="M113" s="31">
        <v>8739000</v>
      </c>
    </row>
    <row r="114" spans="1:13" ht="38.25" x14ac:dyDescent="0.25">
      <c r="A114" s="25" t="s">
        <v>18</v>
      </c>
      <c r="B114" s="25" t="s">
        <v>19</v>
      </c>
      <c r="C114" s="25">
        <v>1005001</v>
      </c>
      <c r="D114" s="40" t="s">
        <v>20</v>
      </c>
      <c r="E114" s="27" t="s">
        <v>50</v>
      </c>
      <c r="F114" s="28" t="s">
        <v>177</v>
      </c>
      <c r="G114" s="25" t="s">
        <v>180</v>
      </c>
      <c r="H114" s="27" t="s">
        <v>181</v>
      </c>
      <c r="I114" s="29" t="s">
        <v>224</v>
      </c>
      <c r="J114" s="30" t="s">
        <v>225</v>
      </c>
      <c r="K114" s="31">
        <v>75707000</v>
      </c>
      <c r="L114" s="31">
        <v>337863000</v>
      </c>
      <c r="M114" s="31">
        <v>481754000</v>
      </c>
    </row>
    <row r="115" spans="1:13" hidden="1" x14ac:dyDescent="0.25">
      <c r="A115" s="25" t="s">
        <v>18</v>
      </c>
      <c r="B115" s="25" t="s">
        <v>19</v>
      </c>
      <c r="C115" s="25">
        <v>1005001</v>
      </c>
      <c r="D115" s="40" t="s">
        <v>20</v>
      </c>
      <c r="E115" s="27" t="s">
        <v>47</v>
      </c>
      <c r="F115" s="28" t="s">
        <v>177</v>
      </c>
      <c r="G115" s="25" t="s">
        <v>180</v>
      </c>
      <c r="H115" s="27" t="s">
        <v>181</v>
      </c>
      <c r="I115" s="35" t="s">
        <v>226</v>
      </c>
      <c r="J115" s="30" t="s">
        <v>227</v>
      </c>
      <c r="K115" s="31">
        <v>123000000</v>
      </c>
      <c r="L115" s="31">
        <v>200000000</v>
      </c>
      <c r="M115" s="31">
        <v>0</v>
      </c>
    </row>
    <row r="116" spans="1:13" hidden="1" x14ac:dyDescent="0.25">
      <c r="A116" s="25" t="s">
        <v>18</v>
      </c>
      <c r="B116" s="25" t="s">
        <v>19</v>
      </c>
      <c r="C116" s="25">
        <v>1005117</v>
      </c>
      <c r="D116" s="40" t="s">
        <v>179</v>
      </c>
      <c r="E116" s="27" t="s">
        <v>47</v>
      </c>
      <c r="F116" s="28" t="s">
        <v>177</v>
      </c>
      <c r="G116" s="25" t="s">
        <v>180</v>
      </c>
      <c r="H116" s="27" t="s">
        <v>181</v>
      </c>
      <c r="I116" s="35" t="s">
        <v>228</v>
      </c>
      <c r="J116" s="30" t="s">
        <v>229</v>
      </c>
      <c r="K116" s="31">
        <v>30129000</v>
      </c>
      <c r="L116" s="31">
        <v>0</v>
      </c>
      <c r="M116" s="31">
        <v>0</v>
      </c>
    </row>
    <row r="117" spans="1:13" x14ac:dyDescent="0.25">
      <c r="A117" s="25" t="s">
        <v>18</v>
      </c>
      <c r="B117" s="25" t="s">
        <v>19</v>
      </c>
      <c r="C117" s="25">
        <v>1005117</v>
      </c>
      <c r="D117" s="40" t="s">
        <v>179</v>
      </c>
      <c r="E117" s="27" t="s">
        <v>50</v>
      </c>
      <c r="F117" s="28" t="s">
        <v>177</v>
      </c>
      <c r="G117" s="25" t="s">
        <v>180</v>
      </c>
      <c r="H117" s="27" t="s">
        <v>181</v>
      </c>
      <c r="I117" s="35" t="s">
        <v>228</v>
      </c>
      <c r="J117" s="30" t="s">
        <v>230</v>
      </c>
      <c r="K117" s="31">
        <v>3137000</v>
      </c>
      <c r="L117" s="31">
        <v>0</v>
      </c>
      <c r="M117" s="31">
        <v>0</v>
      </c>
    </row>
    <row r="118" spans="1:13" s="14" customFormat="1" ht="15.75" x14ac:dyDescent="0.25">
      <c r="A118" s="20"/>
      <c r="B118" s="20"/>
      <c r="C118" s="20"/>
      <c r="D118" s="21"/>
      <c r="E118" s="22"/>
      <c r="F118" s="22" t="s">
        <v>231</v>
      </c>
      <c r="G118" s="20"/>
      <c r="H118" s="22"/>
      <c r="I118" s="23"/>
      <c r="J118" s="23" t="s">
        <v>232</v>
      </c>
      <c r="K118" s="24">
        <f>SUM(K119:K132)</f>
        <v>176000000</v>
      </c>
      <c r="L118" s="24">
        <f>SUM(L119:L132)</f>
        <v>20000000</v>
      </c>
      <c r="M118" s="24">
        <f>SUM(M119:M132)</f>
        <v>20000000</v>
      </c>
    </row>
    <row r="119" spans="1:13" ht="25.5" x14ac:dyDescent="0.25">
      <c r="A119" s="25" t="s">
        <v>18</v>
      </c>
      <c r="B119" s="25" t="s">
        <v>19</v>
      </c>
      <c r="C119" s="25">
        <v>1005113</v>
      </c>
      <c r="D119" s="40" t="s">
        <v>233</v>
      </c>
      <c r="E119" s="27" t="s">
        <v>21</v>
      </c>
      <c r="F119" s="28" t="s">
        <v>231</v>
      </c>
      <c r="G119" s="25" t="s">
        <v>180</v>
      </c>
      <c r="H119" s="27" t="s">
        <v>234</v>
      </c>
      <c r="I119" s="35" t="s">
        <v>235</v>
      </c>
      <c r="J119" s="30" t="s">
        <v>236</v>
      </c>
      <c r="K119" s="31">
        <v>2500000</v>
      </c>
      <c r="L119" s="31">
        <v>0</v>
      </c>
      <c r="M119" s="31">
        <v>0</v>
      </c>
    </row>
    <row r="120" spans="1:13" x14ac:dyDescent="0.25">
      <c r="A120" s="25" t="s">
        <v>18</v>
      </c>
      <c r="B120" s="25" t="s">
        <v>19</v>
      </c>
      <c r="C120" s="25" t="s">
        <v>237</v>
      </c>
      <c r="D120" s="40" t="s">
        <v>238</v>
      </c>
      <c r="E120" s="27" t="s">
        <v>21</v>
      </c>
      <c r="F120" s="28" t="s">
        <v>231</v>
      </c>
      <c r="G120" s="25" t="s">
        <v>180</v>
      </c>
      <c r="H120" s="27" t="s">
        <v>239</v>
      </c>
      <c r="I120" s="29" t="s">
        <v>240</v>
      </c>
      <c r="J120" s="30" t="s">
        <v>241</v>
      </c>
      <c r="K120" s="31">
        <v>4000000</v>
      </c>
      <c r="L120" s="31">
        <v>0</v>
      </c>
      <c r="M120" s="31">
        <v>0</v>
      </c>
    </row>
    <row r="121" spans="1:13" x14ac:dyDescent="0.25">
      <c r="A121" s="25" t="s">
        <v>18</v>
      </c>
      <c r="B121" s="25" t="s">
        <v>19</v>
      </c>
      <c r="C121" s="25">
        <v>1005112</v>
      </c>
      <c r="D121" s="40" t="s">
        <v>242</v>
      </c>
      <c r="E121" s="27" t="s">
        <v>21</v>
      </c>
      <c r="F121" s="28" t="s">
        <v>231</v>
      </c>
      <c r="G121" s="25" t="s">
        <v>180</v>
      </c>
      <c r="H121" s="27" t="s">
        <v>160</v>
      </c>
      <c r="I121" s="29" t="s">
        <v>243</v>
      </c>
      <c r="J121" s="30" t="s">
        <v>244</v>
      </c>
      <c r="K121" s="31">
        <v>2000000</v>
      </c>
      <c r="L121" s="31">
        <v>0</v>
      </c>
      <c r="M121" s="31">
        <v>0</v>
      </c>
    </row>
    <row r="122" spans="1:13" ht="51" x14ac:dyDescent="0.25">
      <c r="A122" s="25" t="s">
        <v>18</v>
      </c>
      <c r="B122" s="25" t="s">
        <v>19</v>
      </c>
      <c r="C122" s="25">
        <v>1005001</v>
      </c>
      <c r="D122" s="40" t="s">
        <v>245</v>
      </c>
      <c r="E122" s="27" t="s">
        <v>21</v>
      </c>
      <c r="F122" s="28" t="s">
        <v>231</v>
      </c>
      <c r="G122" s="25" t="s">
        <v>180</v>
      </c>
      <c r="H122" s="27" t="s">
        <v>181</v>
      </c>
      <c r="I122" s="29" t="s">
        <v>246</v>
      </c>
      <c r="J122" s="30" t="s">
        <v>247</v>
      </c>
      <c r="K122" s="31">
        <v>156000000</v>
      </c>
      <c r="L122" s="31">
        <v>0</v>
      </c>
      <c r="M122" s="31">
        <v>0</v>
      </c>
    </row>
    <row r="123" spans="1:13" x14ac:dyDescent="0.25">
      <c r="A123" s="25" t="s">
        <v>18</v>
      </c>
      <c r="B123" s="25" t="s">
        <v>19</v>
      </c>
      <c r="C123" s="25">
        <v>1005115</v>
      </c>
      <c r="D123" s="40" t="s">
        <v>248</v>
      </c>
      <c r="E123" s="27" t="s">
        <v>21</v>
      </c>
      <c r="F123" s="28" t="s">
        <v>231</v>
      </c>
      <c r="G123" s="25" t="s">
        <v>180</v>
      </c>
      <c r="H123" s="27" t="s">
        <v>104</v>
      </c>
      <c r="I123" s="29" t="s">
        <v>249</v>
      </c>
      <c r="J123" s="30" t="s">
        <v>250</v>
      </c>
      <c r="K123" s="31">
        <v>3500000</v>
      </c>
      <c r="L123" s="31">
        <v>0</v>
      </c>
      <c r="M123" s="31">
        <v>0</v>
      </c>
    </row>
    <row r="124" spans="1:13" ht="25.5" x14ac:dyDescent="0.25">
      <c r="A124" s="25" t="s">
        <v>18</v>
      </c>
      <c r="B124" s="25" t="s">
        <v>19</v>
      </c>
      <c r="C124" s="25">
        <v>1005112</v>
      </c>
      <c r="D124" s="40" t="s">
        <v>242</v>
      </c>
      <c r="E124" s="27" t="s">
        <v>21</v>
      </c>
      <c r="F124" s="28" t="s">
        <v>231</v>
      </c>
      <c r="G124" s="25" t="s">
        <v>180</v>
      </c>
      <c r="H124" s="27" t="s">
        <v>160</v>
      </c>
      <c r="I124" s="39" t="s">
        <v>95</v>
      </c>
      <c r="J124" s="30" t="s">
        <v>251</v>
      </c>
      <c r="K124" s="31">
        <v>0</v>
      </c>
      <c r="L124" s="31">
        <v>5000000</v>
      </c>
      <c r="M124" s="31">
        <v>0</v>
      </c>
    </row>
    <row r="125" spans="1:13" ht="25.5" x14ac:dyDescent="0.25">
      <c r="A125" s="25" t="s">
        <v>18</v>
      </c>
      <c r="B125" s="25" t="s">
        <v>19</v>
      </c>
      <c r="C125" s="25">
        <v>1005114</v>
      </c>
      <c r="D125" s="40" t="s">
        <v>238</v>
      </c>
      <c r="E125" s="27" t="s">
        <v>21</v>
      </c>
      <c r="F125" s="28" t="s">
        <v>231</v>
      </c>
      <c r="G125" s="25" t="s">
        <v>180</v>
      </c>
      <c r="H125" s="27" t="s">
        <v>239</v>
      </c>
      <c r="I125" s="39" t="s">
        <v>95</v>
      </c>
      <c r="J125" s="30" t="s">
        <v>252</v>
      </c>
      <c r="K125" s="31">
        <v>0</v>
      </c>
      <c r="L125" s="31">
        <v>8000000</v>
      </c>
      <c r="M125" s="31">
        <v>0</v>
      </c>
    </row>
    <row r="126" spans="1:13" ht="25.5" x14ac:dyDescent="0.25">
      <c r="A126" s="25" t="s">
        <v>18</v>
      </c>
      <c r="B126" s="25" t="s">
        <v>19</v>
      </c>
      <c r="C126" s="25">
        <v>1005113</v>
      </c>
      <c r="D126" s="40" t="s">
        <v>233</v>
      </c>
      <c r="E126" s="27" t="s">
        <v>21</v>
      </c>
      <c r="F126" s="28" t="s">
        <v>231</v>
      </c>
      <c r="G126" s="25" t="s">
        <v>180</v>
      </c>
      <c r="H126" s="27" t="s">
        <v>234</v>
      </c>
      <c r="I126" s="39" t="s">
        <v>95</v>
      </c>
      <c r="J126" s="30" t="s">
        <v>253</v>
      </c>
      <c r="K126" s="31">
        <v>0</v>
      </c>
      <c r="L126" s="31">
        <v>2000000</v>
      </c>
      <c r="M126" s="31">
        <v>0</v>
      </c>
    </row>
    <row r="127" spans="1:13" ht="25.5" x14ac:dyDescent="0.25">
      <c r="A127" s="25" t="s">
        <v>18</v>
      </c>
      <c r="B127" s="25" t="s">
        <v>19</v>
      </c>
      <c r="C127" s="25">
        <v>1005113</v>
      </c>
      <c r="D127" s="40" t="s">
        <v>233</v>
      </c>
      <c r="E127" s="27" t="s">
        <v>21</v>
      </c>
      <c r="F127" s="28" t="s">
        <v>231</v>
      </c>
      <c r="G127" s="25" t="s">
        <v>180</v>
      </c>
      <c r="H127" s="27" t="s">
        <v>234</v>
      </c>
      <c r="I127" s="39" t="s">
        <v>95</v>
      </c>
      <c r="J127" s="30" t="s">
        <v>254</v>
      </c>
      <c r="K127" s="31">
        <v>0</v>
      </c>
      <c r="L127" s="31">
        <v>0</v>
      </c>
      <c r="M127" s="31">
        <v>16000000</v>
      </c>
    </row>
    <row r="128" spans="1:13" ht="25.5" x14ac:dyDescent="0.25">
      <c r="A128" s="25" t="s">
        <v>18</v>
      </c>
      <c r="B128" s="25" t="s">
        <v>19</v>
      </c>
      <c r="C128" s="25">
        <v>1005112</v>
      </c>
      <c r="D128" s="40" t="s">
        <v>242</v>
      </c>
      <c r="E128" s="27" t="s">
        <v>21</v>
      </c>
      <c r="F128" s="28" t="s">
        <v>231</v>
      </c>
      <c r="G128" s="25" t="s">
        <v>180</v>
      </c>
      <c r="H128" s="27" t="s">
        <v>160</v>
      </c>
      <c r="I128" s="39" t="s">
        <v>95</v>
      </c>
      <c r="J128" s="30" t="s">
        <v>255</v>
      </c>
      <c r="K128" s="31">
        <v>0</v>
      </c>
      <c r="L128" s="31">
        <v>0</v>
      </c>
      <c r="M128" s="31">
        <v>4000000</v>
      </c>
    </row>
    <row r="129" spans="1:13" ht="38.25" x14ac:dyDescent="0.25">
      <c r="A129" s="25" t="s">
        <v>18</v>
      </c>
      <c r="B129" s="25" t="s">
        <v>19</v>
      </c>
      <c r="C129" s="25">
        <v>1005142</v>
      </c>
      <c r="D129" s="42" t="s">
        <v>256</v>
      </c>
      <c r="E129" s="27" t="s">
        <v>21</v>
      </c>
      <c r="F129" s="28" t="s">
        <v>231</v>
      </c>
      <c r="G129" s="25" t="s">
        <v>180</v>
      </c>
      <c r="H129" s="27" t="s">
        <v>104</v>
      </c>
      <c r="I129" s="29" t="s">
        <v>257</v>
      </c>
      <c r="J129" s="30" t="s">
        <v>258</v>
      </c>
      <c r="K129" s="31">
        <v>2000000</v>
      </c>
      <c r="L129" s="31">
        <v>0</v>
      </c>
      <c r="M129" s="31">
        <v>0</v>
      </c>
    </row>
    <row r="130" spans="1:13" ht="38.25" x14ac:dyDescent="0.25">
      <c r="A130" s="25" t="s">
        <v>18</v>
      </c>
      <c r="B130" s="25" t="s">
        <v>19</v>
      </c>
      <c r="C130" s="25">
        <v>1005141</v>
      </c>
      <c r="D130" s="42" t="s">
        <v>259</v>
      </c>
      <c r="E130" s="27" t="s">
        <v>21</v>
      </c>
      <c r="F130" s="28" t="s">
        <v>231</v>
      </c>
      <c r="G130" s="25" t="s">
        <v>180</v>
      </c>
      <c r="H130" s="27" t="s">
        <v>239</v>
      </c>
      <c r="I130" s="29" t="s">
        <v>260</v>
      </c>
      <c r="J130" s="30" t="s">
        <v>261</v>
      </c>
      <c r="K130" s="31">
        <v>900000</v>
      </c>
      <c r="L130" s="31">
        <v>0</v>
      </c>
      <c r="M130" s="31">
        <v>0</v>
      </c>
    </row>
    <row r="131" spans="1:13" ht="38.25" x14ac:dyDescent="0.25">
      <c r="A131" s="25" t="s">
        <v>18</v>
      </c>
      <c r="B131" s="25" t="s">
        <v>19</v>
      </c>
      <c r="C131" s="25">
        <v>1005140</v>
      </c>
      <c r="D131" s="42" t="s">
        <v>262</v>
      </c>
      <c r="E131" s="27" t="s">
        <v>21</v>
      </c>
      <c r="F131" s="28" t="s">
        <v>231</v>
      </c>
      <c r="G131" s="25" t="s">
        <v>180</v>
      </c>
      <c r="H131" s="27" t="s">
        <v>263</v>
      </c>
      <c r="I131" s="29" t="s">
        <v>264</v>
      </c>
      <c r="J131" s="30" t="s">
        <v>265</v>
      </c>
      <c r="K131" s="31">
        <v>2100000</v>
      </c>
      <c r="L131" s="31">
        <v>0</v>
      </c>
      <c r="M131" s="31">
        <v>0</v>
      </c>
    </row>
    <row r="132" spans="1:13" ht="38.25" x14ac:dyDescent="0.25">
      <c r="A132" s="25" t="s">
        <v>18</v>
      </c>
      <c r="B132" s="25" t="s">
        <v>19</v>
      </c>
      <c r="C132" s="25">
        <v>1005139</v>
      </c>
      <c r="D132" s="42" t="s">
        <v>266</v>
      </c>
      <c r="E132" s="27" t="s">
        <v>21</v>
      </c>
      <c r="F132" s="28" t="s">
        <v>231</v>
      </c>
      <c r="G132" s="25" t="s">
        <v>180</v>
      </c>
      <c r="H132" s="27" t="s">
        <v>181</v>
      </c>
      <c r="I132" s="29" t="s">
        <v>267</v>
      </c>
      <c r="J132" s="30" t="s">
        <v>268</v>
      </c>
      <c r="K132" s="31">
        <v>3000000</v>
      </c>
      <c r="L132" s="31">
        <v>5000000</v>
      </c>
      <c r="M132" s="31">
        <v>0</v>
      </c>
    </row>
    <row r="133" spans="1:13" s="43" customFormat="1" x14ac:dyDescent="0.25">
      <c r="I133" s="44"/>
      <c r="J133" s="44"/>
      <c r="K133" s="45"/>
      <c r="L133" s="45"/>
      <c r="M133" s="45"/>
    </row>
    <row r="134" spans="1:13" s="43" customFormat="1" x14ac:dyDescent="0.25">
      <c r="A134" s="43" t="s">
        <v>269</v>
      </c>
      <c r="I134" s="44"/>
      <c r="J134" s="44"/>
      <c r="K134" s="45"/>
      <c r="L134" s="45"/>
      <c r="M134" s="45"/>
    </row>
    <row r="135" spans="1:13" s="43" customFormat="1" x14ac:dyDescent="0.25">
      <c r="I135" s="44"/>
      <c r="J135" s="44"/>
      <c r="K135" s="45"/>
      <c r="L135" s="45"/>
      <c r="M135" s="45"/>
    </row>
    <row r="136" spans="1:13" s="43" customFormat="1" x14ac:dyDescent="0.25">
      <c r="I136" s="44"/>
      <c r="J136" s="44"/>
      <c r="K136" s="45"/>
      <c r="L136" s="45"/>
      <c r="M136" s="45"/>
    </row>
    <row r="137" spans="1:13" s="43" customFormat="1" x14ac:dyDescent="0.25">
      <c r="I137" s="44"/>
      <c r="J137" s="44"/>
      <c r="K137" s="45"/>
      <c r="L137" s="45"/>
      <c r="M137" s="45"/>
    </row>
    <row r="138" spans="1:13" s="43" customFormat="1" x14ac:dyDescent="0.25">
      <c r="I138" s="44"/>
      <c r="J138" s="44"/>
      <c r="K138" s="45"/>
      <c r="L138" s="45"/>
      <c r="M138" s="45"/>
    </row>
    <row r="139" spans="1:13" s="43" customFormat="1" x14ac:dyDescent="0.25">
      <c r="I139" s="44"/>
      <c r="J139" s="44"/>
      <c r="K139" s="45"/>
      <c r="L139" s="45"/>
      <c r="M139" s="45"/>
    </row>
    <row r="140" spans="1:13" s="43" customFormat="1" x14ac:dyDescent="0.25">
      <c r="I140" s="44"/>
      <c r="J140" s="44"/>
      <c r="K140" s="45"/>
      <c r="L140" s="45"/>
      <c r="M140" s="45"/>
    </row>
    <row r="141" spans="1:13" s="43" customFormat="1" x14ac:dyDescent="0.25">
      <c r="I141" s="44"/>
      <c r="J141" s="44"/>
      <c r="K141" s="45"/>
      <c r="L141" s="45"/>
      <c r="M141" s="45"/>
    </row>
    <row r="142" spans="1:13" s="43" customFormat="1" x14ac:dyDescent="0.25">
      <c r="I142" s="44"/>
      <c r="J142" s="44"/>
      <c r="K142" s="45"/>
      <c r="L142" s="45"/>
      <c r="M142" s="45"/>
    </row>
    <row r="143" spans="1:13" s="43" customFormat="1" x14ac:dyDescent="0.25">
      <c r="I143" s="44"/>
      <c r="J143" s="44"/>
      <c r="K143" s="45"/>
      <c r="L143" s="45"/>
      <c r="M143" s="45"/>
    </row>
    <row r="144" spans="1:13" s="43" customFormat="1" x14ac:dyDescent="0.25">
      <c r="I144" s="44"/>
      <c r="J144" s="44"/>
      <c r="K144" s="45"/>
      <c r="L144" s="45"/>
      <c r="M144" s="45"/>
    </row>
    <row r="145" spans="9:13" s="43" customFormat="1" x14ac:dyDescent="0.25">
      <c r="I145" s="44"/>
      <c r="J145" s="44"/>
      <c r="K145" s="45"/>
      <c r="L145" s="45"/>
      <c r="M145" s="45"/>
    </row>
    <row r="146" spans="9:13" s="43" customFormat="1" x14ac:dyDescent="0.25">
      <c r="I146" s="44"/>
      <c r="J146" s="44"/>
      <c r="K146" s="45"/>
      <c r="L146" s="45"/>
      <c r="M146" s="45"/>
    </row>
    <row r="147" spans="9:13" s="43" customFormat="1" x14ac:dyDescent="0.25">
      <c r="I147" s="44"/>
      <c r="J147" s="44"/>
      <c r="K147" s="45"/>
      <c r="L147" s="45"/>
      <c r="M147" s="45"/>
    </row>
    <row r="148" spans="9:13" s="43" customFormat="1" x14ac:dyDescent="0.25">
      <c r="I148" s="44"/>
      <c r="J148" s="44"/>
      <c r="K148" s="45"/>
      <c r="L148" s="45"/>
      <c r="M148" s="45"/>
    </row>
    <row r="149" spans="9:13" s="43" customFormat="1" x14ac:dyDescent="0.25">
      <c r="I149" s="44"/>
      <c r="J149" s="44"/>
      <c r="K149" s="45"/>
      <c r="L149" s="45"/>
      <c r="M149" s="45"/>
    </row>
    <row r="150" spans="9:13" s="43" customFormat="1" x14ac:dyDescent="0.25">
      <c r="I150" s="44"/>
      <c r="J150" s="44"/>
      <c r="K150" s="45"/>
      <c r="L150" s="45"/>
      <c r="M150" s="45"/>
    </row>
    <row r="151" spans="9:13" s="43" customFormat="1" x14ac:dyDescent="0.25">
      <c r="I151" s="44"/>
      <c r="J151" s="44"/>
      <c r="K151" s="45"/>
      <c r="L151" s="45"/>
      <c r="M151" s="45"/>
    </row>
    <row r="152" spans="9:13" s="43" customFormat="1" x14ac:dyDescent="0.25">
      <c r="I152" s="44"/>
      <c r="J152" s="44"/>
      <c r="K152" s="45"/>
      <c r="L152" s="45"/>
      <c r="M152" s="45"/>
    </row>
    <row r="153" spans="9:13" s="43" customFormat="1" x14ac:dyDescent="0.25">
      <c r="I153" s="44"/>
      <c r="J153" s="44"/>
      <c r="K153" s="45"/>
      <c r="L153" s="45"/>
      <c r="M153" s="45"/>
    </row>
    <row r="154" spans="9:13" s="43" customFormat="1" x14ac:dyDescent="0.25">
      <c r="I154" s="44"/>
      <c r="J154" s="44"/>
      <c r="K154" s="45"/>
      <c r="L154" s="45"/>
      <c r="M154" s="45"/>
    </row>
    <row r="155" spans="9:13" s="43" customFormat="1" x14ac:dyDescent="0.25">
      <c r="I155" s="44"/>
      <c r="J155" s="44"/>
      <c r="K155" s="45"/>
      <c r="L155" s="45"/>
      <c r="M155" s="45"/>
    </row>
    <row r="156" spans="9:13" s="43" customFormat="1" x14ac:dyDescent="0.25">
      <c r="I156" s="44"/>
      <c r="J156" s="44"/>
      <c r="K156" s="45"/>
      <c r="L156" s="45"/>
      <c r="M156" s="45"/>
    </row>
    <row r="157" spans="9:13" s="43" customFormat="1" x14ac:dyDescent="0.25">
      <c r="I157" s="44"/>
      <c r="J157" s="44"/>
      <c r="K157" s="45"/>
      <c r="L157" s="45"/>
      <c r="M157" s="45"/>
    </row>
    <row r="158" spans="9:13" s="43" customFormat="1" x14ac:dyDescent="0.25">
      <c r="I158" s="44"/>
      <c r="J158" s="44"/>
      <c r="K158" s="45"/>
      <c r="L158" s="45"/>
      <c r="M158" s="45"/>
    </row>
    <row r="159" spans="9:13" s="43" customFormat="1" x14ac:dyDescent="0.25">
      <c r="I159" s="44"/>
      <c r="J159" s="44"/>
      <c r="K159" s="45"/>
      <c r="L159" s="45"/>
      <c r="M159" s="45"/>
    </row>
    <row r="160" spans="9:13" s="43" customFormat="1" x14ac:dyDescent="0.25">
      <c r="I160" s="44"/>
      <c r="J160" s="44"/>
      <c r="K160" s="45"/>
      <c r="L160" s="45"/>
      <c r="M160" s="45"/>
    </row>
    <row r="161" spans="9:13" s="43" customFormat="1" x14ac:dyDescent="0.25">
      <c r="I161" s="44"/>
      <c r="J161" s="44"/>
      <c r="K161" s="45"/>
      <c r="L161" s="45"/>
      <c r="M161" s="45"/>
    </row>
    <row r="162" spans="9:13" s="43" customFormat="1" x14ac:dyDescent="0.25">
      <c r="I162" s="44"/>
      <c r="J162" s="44"/>
      <c r="K162" s="45"/>
      <c r="L162" s="45"/>
      <c r="M162" s="45"/>
    </row>
    <row r="163" spans="9:13" s="43" customFormat="1" x14ac:dyDescent="0.25">
      <c r="I163" s="44"/>
      <c r="J163" s="44"/>
      <c r="K163" s="45"/>
      <c r="L163" s="45"/>
      <c r="M163" s="45"/>
    </row>
    <row r="164" spans="9:13" s="43" customFormat="1" x14ac:dyDescent="0.25">
      <c r="I164" s="44"/>
      <c r="J164" s="44"/>
      <c r="K164" s="45"/>
      <c r="L164" s="45"/>
      <c r="M164" s="45"/>
    </row>
    <row r="165" spans="9:13" s="43" customFormat="1" x14ac:dyDescent="0.25">
      <c r="I165" s="44"/>
      <c r="J165" s="44"/>
      <c r="K165" s="45"/>
      <c r="L165" s="45"/>
      <c r="M165" s="45"/>
    </row>
    <row r="166" spans="9:13" s="43" customFormat="1" x14ac:dyDescent="0.25">
      <c r="I166" s="44"/>
      <c r="J166" s="44"/>
      <c r="K166" s="45"/>
      <c r="L166" s="45"/>
      <c r="M166" s="45"/>
    </row>
    <row r="167" spans="9:13" s="43" customFormat="1" x14ac:dyDescent="0.25">
      <c r="I167" s="44"/>
      <c r="J167" s="44"/>
      <c r="K167" s="45"/>
      <c r="L167" s="45"/>
      <c r="M167" s="45"/>
    </row>
    <row r="168" spans="9:13" s="43" customFormat="1" x14ac:dyDescent="0.25">
      <c r="I168" s="44"/>
      <c r="J168" s="44"/>
      <c r="K168" s="45"/>
      <c r="L168" s="45"/>
      <c r="M168" s="45"/>
    </row>
    <row r="169" spans="9:13" s="43" customFormat="1" x14ac:dyDescent="0.25">
      <c r="I169" s="44"/>
      <c r="J169" s="44"/>
      <c r="K169" s="45"/>
      <c r="L169" s="45"/>
      <c r="M169" s="45"/>
    </row>
    <row r="170" spans="9:13" s="43" customFormat="1" x14ac:dyDescent="0.25">
      <c r="I170" s="44"/>
      <c r="J170" s="44"/>
      <c r="K170" s="45"/>
      <c r="L170" s="45"/>
      <c r="M170" s="45"/>
    </row>
    <row r="171" spans="9:13" s="43" customFormat="1" x14ac:dyDescent="0.25">
      <c r="I171" s="44"/>
      <c r="J171" s="44"/>
      <c r="K171" s="45"/>
      <c r="L171" s="45"/>
      <c r="M171" s="45"/>
    </row>
    <row r="172" spans="9:13" s="43" customFormat="1" x14ac:dyDescent="0.25">
      <c r="I172" s="44"/>
      <c r="J172" s="44"/>
      <c r="K172" s="45"/>
      <c r="L172" s="45"/>
      <c r="M172" s="45"/>
    </row>
    <row r="173" spans="9:13" s="43" customFormat="1" x14ac:dyDescent="0.25">
      <c r="I173" s="44"/>
      <c r="J173" s="44"/>
      <c r="K173" s="45"/>
      <c r="L173" s="45"/>
      <c r="M173" s="45"/>
    </row>
    <row r="174" spans="9:13" s="43" customFormat="1" x14ac:dyDescent="0.25">
      <c r="I174" s="44"/>
      <c r="J174" s="44"/>
      <c r="K174" s="45"/>
      <c r="L174" s="45"/>
      <c r="M174" s="45"/>
    </row>
    <row r="175" spans="9:13" s="43" customFormat="1" x14ac:dyDescent="0.25">
      <c r="I175" s="44"/>
      <c r="J175" s="44"/>
      <c r="K175" s="45"/>
      <c r="L175" s="45"/>
      <c r="M175" s="45"/>
    </row>
    <row r="176" spans="9:13" s="43" customFormat="1" x14ac:dyDescent="0.25">
      <c r="I176" s="44"/>
      <c r="J176" s="44"/>
      <c r="K176" s="45"/>
      <c r="L176" s="45"/>
      <c r="M176" s="45"/>
    </row>
    <row r="177" spans="9:13" s="43" customFormat="1" x14ac:dyDescent="0.25">
      <c r="I177" s="44"/>
      <c r="J177" s="44"/>
      <c r="K177" s="45"/>
      <c r="L177" s="45"/>
      <c r="M177" s="45"/>
    </row>
    <row r="178" spans="9:13" s="43" customFormat="1" x14ac:dyDescent="0.25">
      <c r="I178" s="44"/>
      <c r="J178" s="44"/>
      <c r="K178" s="45"/>
      <c r="L178" s="45"/>
      <c r="M178" s="45"/>
    </row>
    <row r="179" spans="9:13" s="43" customFormat="1" x14ac:dyDescent="0.25">
      <c r="I179" s="44"/>
      <c r="J179" s="44"/>
      <c r="K179" s="45"/>
      <c r="L179" s="45"/>
      <c r="M179" s="45"/>
    </row>
    <row r="180" spans="9:13" s="43" customFormat="1" x14ac:dyDescent="0.25">
      <c r="I180" s="44"/>
      <c r="J180" s="44"/>
      <c r="K180" s="45"/>
      <c r="L180" s="45"/>
      <c r="M180" s="45"/>
    </row>
    <row r="181" spans="9:13" s="43" customFormat="1" x14ac:dyDescent="0.25">
      <c r="I181" s="44"/>
      <c r="J181" s="44"/>
      <c r="K181" s="45"/>
      <c r="L181" s="45"/>
      <c r="M181" s="45"/>
    </row>
    <row r="182" spans="9:13" s="43" customFormat="1" x14ac:dyDescent="0.25">
      <c r="I182" s="44"/>
      <c r="J182" s="44"/>
      <c r="K182" s="45"/>
      <c r="L182" s="45"/>
      <c r="M182" s="45"/>
    </row>
    <row r="183" spans="9:13" s="43" customFormat="1" x14ac:dyDescent="0.25">
      <c r="I183" s="44"/>
      <c r="J183" s="44"/>
      <c r="K183" s="45"/>
      <c r="L183" s="45"/>
      <c r="M183" s="45"/>
    </row>
    <row r="184" spans="9:13" s="43" customFormat="1" x14ac:dyDescent="0.25">
      <c r="I184" s="44"/>
      <c r="J184" s="44"/>
      <c r="K184" s="45"/>
      <c r="L184" s="45"/>
      <c r="M184" s="45"/>
    </row>
    <row r="185" spans="9:13" s="43" customFormat="1" x14ac:dyDescent="0.25">
      <c r="I185" s="44"/>
      <c r="J185" s="44"/>
      <c r="K185" s="45"/>
      <c r="L185" s="45"/>
      <c r="M185" s="45"/>
    </row>
    <row r="186" spans="9:13" s="43" customFormat="1" x14ac:dyDescent="0.25">
      <c r="I186" s="44"/>
      <c r="J186" s="44"/>
      <c r="K186" s="45"/>
      <c r="L186" s="45"/>
      <c r="M186" s="45"/>
    </row>
    <row r="187" spans="9:13" s="43" customFormat="1" x14ac:dyDescent="0.25">
      <c r="I187" s="44"/>
      <c r="J187" s="44"/>
      <c r="K187" s="45"/>
      <c r="L187" s="45"/>
      <c r="M187" s="45"/>
    </row>
    <row r="188" spans="9:13" s="43" customFormat="1" x14ac:dyDescent="0.25">
      <c r="I188" s="44"/>
      <c r="J188" s="44"/>
      <c r="K188" s="45"/>
      <c r="L188" s="45"/>
      <c r="M188" s="45"/>
    </row>
    <row r="189" spans="9:13" s="43" customFormat="1" x14ac:dyDescent="0.25">
      <c r="I189" s="44"/>
      <c r="J189" s="44"/>
      <c r="K189" s="45"/>
      <c r="L189" s="45"/>
      <c r="M189" s="45"/>
    </row>
    <row r="190" spans="9:13" s="43" customFormat="1" x14ac:dyDescent="0.25">
      <c r="I190" s="44"/>
      <c r="J190" s="44"/>
      <c r="K190" s="45"/>
      <c r="L190" s="45"/>
      <c r="M190" s="45"/>
    </row>
    <row r="191" spans="9:13" s="43" customFormat="1" x14ac:dyDescent="0.25">
      <c r="I191" s="44"/>
      <c r="J191" s="44"/>
      <c r="K191" s="45"/>
      <c r="L191" s="45"/>
      <c r="M191" s="45"/>
    </row>
    <row r="192" spans="9:13" s="43" customFormat="1" x14ac:dyDescent="0.25">
      <c r="I192" s="44"/>
      <c r="J192" s="44"/>
      <c r="K192" s="45"/>
      <c r="L192" s="45"/>
      <c r="M192" s="45"/>
    </row>
    <row r="193" spans="9:13" s="43" customFormat="1" x14ac:dyDescent="0.25">
      <c r="I193" s="44"/>
      <c r="J193" s="44"/>
      <c r="K193" s="45"/>
      <c r="L193" s="45"/>
      <c r="M193" s="45"/>
    </row>
    <row r="194" spans="9:13" s="43" customFormat="1" x14ac:dyDescent="0.25">
      <c r="I194" s="44"/>
      <c r="J194" s="44"/>
      <c r="K194" s="45"/>
      <c r="L194" s="45"/>
      <c r="M194" s="45"/>
    </row>
    <row r="195" spans="9:13" s="43" customFormat="1" x14ac:dyDescent="0.25">
      <c r="I195" s="44"/>
      <c r="J195" s="44"/>
      <c r="K195" s="45"/>
      <c r="L195" s="45"/>
      <c r="M195" s="45"/>
    </row>
    <row r="196" spans="9:13" s="43" customFormat="1" x14ac:dyDescent="0.25">
      <c r="I196" s="44"/>
      <c r="J196" s="44"/>
      <c r="K196" s="45"/>
      <c r="L196" s="45"/>
      <c r="M196" s="45"/>
    </row>
    <row r="197" spans="9:13" s="43" customFormat="1" x14ac:dyDescent="0.25">
      <c r="I197" s="44"/>
      <c r="J197" s="44"/>
      <c r="K197" s="45"/>
      <c r="L197" s="45"/>
      <c r="M197" s="45"/>
    </row>
    <row r="198" spans="9:13" s="43" customFormat="1" x14ac:dyDescent="0.25">
      <c r="I198" s="44"/>
      <c r="J198" s="44"/>
      <c r="K198" s="45"/>
      <c r="L198" s="45"/>
      <c r="M198" s="45"/>
    </row>
    <row r="199" spans="9:13" s="43" customFormat="1" x14ac:dyDescent="0.25">
      <c r="I199" s="44"/>
      <c r="J199" s="44"/>
      <c r="K199" s="45"/>
      <c r="L199" s="45"/>
      <c r="M199" s="45"/>
    </row>
    <row r="200" spans="9:13" s="43" customFormat="1" x14ac:dyDescent="0.25">
      <c r="I200" s="44"/>
      <c r="J200" s="44"/>
      <c r="K200" s="45"/>
      <c r="L200" s="45"/>
      <c r="M200" s="45"/>
    </row>
    <row r="201" spans="9:13" s="43" customFormat="1" x14ac:dyDescent="0.25">
      <c r="I201" s="44"/>
      <c r="J201" s="44"/>
      <c r="K201" s="45"/>
      <c r="L201" s="45"/>
      <c r="M201" s="45"/>
    </row>
    <row r="202" spans="9:13" s="43" customFormat="1" x14ac:dyDescent="0.25">
      <c r="I202" s="44"/>
      <c r="J202" s="44"/>
      <c r="K202" s="45"/>
      <c r="L202" s="45"/>
      <c r="M202" s="45"/>
    </row>
    <row r="203" spans="9:13" s="43" customFormat="1" x14ac:dyDescent="0.25">
      <c r="I203" s="44"/>
      <c r="J203" s="44"/>
      <c r="K203" s="45"/>
      <c r="L203" s="45"/>
      <c r="M203" s="45"/>
    </row>
    <row r="204" spans="9:13" s="43" customFormat="1" x14ac:dyDescent="0.25">
      <c r="I204" s="44"/>
      <c r="J204" s="44"/>
      <c r="K204" s="45"/>
      <c r="L204" s="45"/>
      <c r="M204" s="45"/>
    </row>
    <row r="205" spans="9:13" s="43" customFormat="1" x14ac:dyDescent="0.25">
      <c r="I205" s="44"/>
      <c r="J205" s="44"/>
      <c r="K205" s="45"/>
      <c r="L205" s="45"/>
      <c r="M205" s="45"/>
    </row>
    <row r="206" spans="9:13" s="43" customFormat="1" x14ac:dyDescent="0.25">
      <c r="I206" s="44"/>
      <c r="J206" s="44"/>
      <c r="K206" s="45"/>
      <c r="L206" s="45"/>
      <c r="M206" s="45"/>
    </row>
    <row r="207" spans="9:13" s="43" customFormat="1" x14ac:dyDescent="0.25">
      <c r="I207" s="44"/>
      <c r="J207" s="44"/>
      <c r="K207" s="45"/>
      <c r="L207" s="45"/>
      <c r="M207" s="45"/>
    </row>
    <row r="208" spans="9:13" s="43" customFormat="1" x14ac:dyDescent="0.25">
      <c r="I208" s="44"/>
      <c r="J208" s="44"/>
      <c r="K208" s="45"/>
      <c r="L208" s="45"/>
      <c r="M208" s="45"/>
    </row>
    <row r="209" spans="9:13" s="43" customFormat="1" x14ac:dyDescent="0.25">
      <c r="I209" s="44"/>
      <c r="J209" s="44"/>
      <c r="K209" s="45"/>
      <c r="L209" s="45"/>
      <c r="M209" s="45"/>
    </row>
    <row r="210" spans="9:13" s="43" customFormat="1" x14ac:dyDescent="0.25">
      <c r="I210" s="44"/>
      <c r="J210" s="44"/>
      <c r="K210" s="45"/>
      <c r="L210" s="45"/>
      <c r="M210" s="45"/>
    </row>
    <row r="211" spans="9:13" s="43" customFormat="1" x14ac:dyDescent="0.25">
      <c r="I211" s="44"/>
      <c r="J211" s="44"/>
      <c r="K211" s="45"/>
      <c r="L211" s="45"/>
      <c r="M211" s="45"/>
    </row>
    <row r="212" spans="9:13" s="43" customFormat="1" x14ac:dyDescent="0.25">
      <c r="I212" s="44"/>
      <c r="J212" s="44"/>
      <c r="K212" s="45"/>
      <c r="L212" s="45"/>
      <c r="M212" s="45"/>
    </row>
    <row r="213" spans="9:13" s="43" customFormat="1" x14ac:dyDescent="0.25">
      <c r="I213" s="44"/>
      <c r="J213" s="44"/>
      <c r="K213" s="45"/>
      <c r="L213" s="45"/>
      <c r="M213" s="45"/>
    </row>
    <row r="214" spans="9:13" s="43" customFormat="1" x14ac:dyDescent="0.25">
      <c r="I214" s="44"/>
      <c r="J214" s="44"/>
      <c r="K214" s="45"/>
      <c r="L214" s="45"/>
      <c r="M214" s="45"/>
    </row>
    <row r="215" spans="9:13" s="43" customFormat="1" x14ac:dyDescent="0.25">
      <c r="I215" s="44"/>
      <c r="J215" s="44"/>
      <c r="K215" s="45"/>
      <c r="L215" s="45"/>
      <c r="M215" s="45"/>
    </row>
    <row r="216" spans="9:13" s="43" customFormat="1" x14ac:dyDescent="0.25">
      <c r="I216" s="44"/>
      <c r="J216" s="44"/>
      <c r="K216" s="45"/>
      <c r="L216" s="45"/>
      <c r="M216" s="45"/>
    </row>
    <row r="217" spans="9:13" s="43" customFormat="1" x14ac:dyDescent="0.25">
      <c r="I217" s="44"/>
      <c r="J217" s="44"/>
      <c r="K217" s="45"/>
      <c r="L217" s="45"/>
      <c r="M217" s="45"/>
    </row>
    <row r="218" spans="9:13" s="43" customFormat="1" x14ac:dyDescent="0.25">
      <c r="I218" s="44"/>
      <c r="J218" s="44"/>
      <c r="K218" s="45"/>
      <c r="L218" s="45"/>
      <c r="M218" s="45"/>
    </row>
    <row r="219" spans="9:13" s="43" customFormat="1" x14ac:dyDescent="0.25">
      <c r="I219" s="44"/>
      <c r="J219" s="44"/>
      <c r="K219" s="45"/>
      <c r="L219" s="45"/>
      <c r="M219" s="45"/>
    </row>
    <row r="220" spans="9:13" s="43" customFormat="1" x14ac:dyDescent="0.25">
      <c r="I220" s="44"/>
      <c r="J220" s="44"/>
      <c r="K220" s="45"/>
      <c r="L220" s="45"/>
      <c r="M220" s="45"/>
    </row>
    <row r="221" spans="9:13" s="43" customFormat="1" x14ac:dyDescent="0.25">
      <c r="I221" s="44"/>
      <c r="J221" s="44"/>
      <c r="K221" s="45"/>
      <c r="L221" s="45"/>
      <c r="M221" s="45"/>
    </row>
    <row r="222" spans="9:13" s="43" customFormat="1" x14ac:dyDescent="0.25">
      <c r="I222" s="44"/>
      <c r="J222" s="44"/>
      <c r="K222" s="45"/>
      <c r="L222" s="45"/>
      <c r="M222" s="45"/>
    </row>
    <row r="223" spans="9:13" s="43" customFormat="1" x14ac:dyDescent="0.25">
      <c r="I223" s="44"/>
      <c r="J223" s="44"/>
      <c r="K223" s="45"/>
      <c r="L223" s="45"/>
      <c r="M223" s="45"/>
    </row>
    <row r="224" spans="9:13" s="43" customFormat="1" x14ac:dyDescent="0.25">
      <c r="I224" s="44"/>
      <c r="J224" s="44"/>
      <c r="K224" s="45"/>
      <c r="L224" s="45"/>
      <c r="M224" s="45"/>
    </row>
    <row r="225" spans="9:13" s="43" customFormat="1" x14ac:dyDescent="0.25">
      <c r="I225" s="44"/>
      <c r="J225" s="44"/>
      <c r="K225" s="45"/>
      <c r="L225" s="45"/>
      <c r="M225" s="45"/>
    </row>
    <row r="226" spans="9:13" s="43" customFormat="1" x14ac:dyDescent="0.25">
      <c r="I226" s="44"/>
      <c r="J226" s="44"/>
      <c r="K226" s="45"/>
      <c r="L226" s="45"/>
      <c r="M226" s="45"/>
    </row>
    <row r="227" spans="9:13" s="43" customFormat="1" x14ac:dyDescent="0.25">
      <c r="I227" s="44"/>
      <c r="J227" s="44"/>
      <c r="K227" s="45"/>
      <c r="L227" s="45"/>
      <c r="M227" s="45"/>
    </row>
    <row r="228" spans="9:13" s="43" customFormat="1" x14ac:dyDescent="0.25">
      <c r="I228" s="44"/>
      <c r="J228" s="44"/>
      <c r="K228" s="45"/>
      <c r="L228" s="45"/>
      <c r="M228" s="45"/>
    </row>
    <row r="229" spans="9:13" s="43" customFormat="1" x14ac:dyDescent="0.25">
      <c r="I229" s="44"/>
      <c r="J229" s="44"/>
      <c r="K229" s="45"/>
      <c r="L229" s="45"/>
      <c r="M229" s="45"/>
    </row>
    <row r="230" spans="9:13" s="43" customFormat="1" x14ac:dyDescent="0.25">
      <c r="I230" s="44"/>
      <c r="J230" s="44"/>
      <c r="K230" s="45"/>
      <c r="L230" s="45"/>
      <c r="M230" s="45"/>
    </row>
    <row r="231" spans="9:13" s="43" customFormat="1" x14ac:dyDescent="0.25">
      <c r="I231" s="44"/>
      <c r="J231" s="44"/>
      <c r="K231" s="45"/>
      <c r="L231" s="45"/>
      <c r="M231" s="45"/>
    </row>
    <row r="232" spans="9:13" s="43" customFormat="1" x14ac:dyDescent="0.25">
      <c r="I232" s="44"/>
      <c r="J232" s="44"/>
      <c r="K232" s="45"/>
      <c r="L232" s="45"/>
      <c r="M232" s="45"/>
    </row>
    <row r="233" spans="9:13" s="43" customFormat="1" x14ac:dyDescent="0.25">
      <c r="I233" s="44"/>
      <c r="J233" s="44"/>
      <c r="K233" s="45"/>
      <c r="L233" s="45"/>
      <c r="M233" s="45"/>
    </row>
    <row r="234" spans="9:13" s="43" customFormat="1" x14ac:dyDescent="0.25">
      <c r="I234" s="44"/>
      <c r="J234" s="44"/>
      <c r="K234" s="45"/>
      <c r="L234" s="45"/>
      <c r="M234" s="45"/>
    </row>
    <row r="235" spans="9:13" s="43" customFormat="1" x14ac:dyDescent="0.25">
      <c r="I235" s="44"/>
      <c r="J235" s="44"/>
      <c r="K235" s="45"/>
      <c r="L235" s="45"/>
      <c r="M235" s="45"/>
    </row>
    <row r="236" spans="9:13" s="43" customFormat="1" x14ac:dyDescent="0.25">
      <c r="I236" s="44"/>
      <c r="J236" s="44"/>
      <c r="K236" s="45"/>
      <c r="L236" s="45"/>
      <c r="M236" s="45"/>
    </row>
    <row r="237" spans="9:13" s="43" customFormat="1" x14ac:dyDescent="0.25">
      <c r="I237" s="44"/>
      <c r="J237" s="44"/>
      <c r="K237" s="45"/>
      <c r="L237" s="45"/>
      <c r="M237" s="45"/>
    </row>
    <row r="238" spans="9:13" s="43" customFormat="1" x14ac:dyDescent="0.25">
      <c r="I238" s="44"/>
      <c r="J238" s="44"/>
      <c r="K238" s="45"/>
      <c r="L238" s="45"/>
      <c r="M238" s="45"/>
    </row>
    <row r="239" spans="9:13" s="43" customFormat="1" x14ac:dyDescent="0.25">
      <c r="I239" s="44"/>
      <c r="J239" s="44"/>
      <c r="K239" s="45"/>
      <c r="L239" s="45"/>
      <c r="M239" s="45"/>
    </row>
    <row r="240" spans="9:13" s="43" customFormat="1" x14ac:dyDescent="0.25">
      <c r="I240" s="44"/>
      <c r="J240" s="44"/>
      <c r="K240" s="45"/>
      <c r="L240" s="45"/>
      <c r="M240" s="45"/>
    </row>
    <row r="241" spans="9:13" s="43" customFormat="1" x14ac:dyDescent="0.25">
      <c r="I241" s="44"/>
      <c r="J241" s="44"/>
      <c r="K241" s="45"/>
      <c r="L241" s="45"/>
      <c r="M241" s="45"/>
    </row>
    <row r="242" spans="9:13" s="43" customFormat="1" x14ac:dyDescent="0.25">
      <c r="I242" s="44"/>
      <c r="J242" s="44"/>
      <c r="K242" s="45"/>
      <c r="L242" s="45"/>
      <c r="M242" s="45"/>
    </row>
    <row r="243" spans="9:13" s="43" customFormat="1" x14ac:dyDescent="0.25">
      <c r="I243" s="44"/>
      <c r="J243" s="44"/>
      <c r="K243" s="45"/>
      <c r="L243" s="45"/>
      <c r="M243" s="45"/>
    </row>
    <row r="244" spans="9:13" s="43" customFormat="1" x14ac:dyDescent="0.25">
      <c r="I244" s="44"/>
      <c r="J244" s="44"/>
      <c r="K244" s="45"/>
      <c r="L244" s="45"/>
      <c r="M244" s="45"/>
    </row>
    <row r="245" spans="9:13" s="43" customFormat="1" x14ac:dyDescent="0.25">
      <c r="I245" s="44"/>
      <c r="J245" s="44"/>
      <c r="K245" s="45"/>
      <c r="L245" s="45"/>
      <c r="M245" s="45"/>
    </row>
    <row r="246" spans="9:13" s="43" customFormat="1" x14ac:dyDescent="0.25">
      <c r="I246" s="44"/>
      <c r="J246" s="44"/>
      <c r="K246" s="45"/>
      <c r="L246" s="45"/>
      <c r="M246" s="45"/>
    </row>
    <row r="247" spans="9:13" s="43" customFormat="1" x14ac:dyDescent="0.25">
      <c r="I247" s="44"/>
      <c r="J247" s="44"/>
      <c r="K247" s="45"/>
      <c r="L247" s="45"/>
      <c r="M247" s="45"/>
    </row>
    <row r="248" spans="9:13" s="43" customFormat="1" x14ac:dyDescent="0.25">
      <c r="I248" s="44"/>
      <c r="J248" s="44"/>
      <c r="K248" s="45"/>
      <c r="L248" s="45"/>
      <c r="M248" s="45"/>
    </row>
    <row r="249" spans="9:13" s="43" customFormat="1" x14ac:dyDescent="0.25">
      <c r="I249" s="44"/>
      <c r="J249" s="44"/>
      <c r="K249" s="45"/>
      <c r="L249" s="45"/>
      <c r="M249" s="45"/>
    </row>
    <row r="250" spans="9:13" s="43" customFormat="1" x14ac:dyDescent="0.25">
      <c r="I250" s="44"/>
      <c r="J250" s="44"/>
      <c r="K250" s="45"/>
      <c r="L250" s="45"/>
      <c r="M250" s="45"/>
    </row>
    <row r="251" spans="9:13" s="43" customFormat="1" x14ac:dyDescent="0.25">
      <c r="I251" s="44"/>
      <c r="J251" s="44"/>
      <c r="K251" s="45"/>
      <c r="L251" s="45"/>
      <c r="M251" s="45"/>
    </row>
    <row r="252" spans="9:13" s="43" customFormat="1" x14ac:dyDescent="0.25">
      <c r="I252" s="44"/>
      <c r="J252" s="44"/>
      <c r="K252" s="45"/>
      <c r="L252" s="45"/>
      <c r="M252" s="45"/>
    </row>
    <row r="253" spans="9:13" s="43" customFormat="1" x14ac:dyDescent="0.25">
      <c r="I253" s="44"/>
      <c r="J253" s="44"/>
      <c r="K253" s="45"/>
      <c r="L253" s="45"/>
      <c r="M253" s="45"/>
    </row>
    <row r="254" spans="9:13" s="43" customFormat="1" x14ac:dyDescent="0.25">
      <c r="I254" s="44"/>
      <c r="J254" s="44"/>
      <c r="K254" s="45"/>
      <c r="L254" s="45"/>
      <c r="M254" s="45"/>
    </row>
    <row r="255" spans="9:13" s="43" customFormat="1" x14ac:dyDescent="0.25">
      <c r="I255" s="44"/>
      <c r="J255" s="44"/>
      <c r="K255" s="45"/>
      <c r="L255" s="45"/>
      <c r="M255" s="45"/>
    </row>
    <row r="256" spans="9:13" s="43" customFormat="1" x14ac:dyDescent="0.25">
      <c r="I256" s="44"/>
      <c r="J256" s="44"/>
      <c r="K256" s="45"/>
      <c r="L256" s="45"/>
      <c r="M256" s="45"/>
    </row>
    <row r="257" spans="9:13" s="43" customFormat="1" x14ac:dyDescent="0.25">
      <c r="I257" s="44"/>
      <c r="J257" s="44"/>
      <c r="K257" s="45"/>
      <c r="L257" s="45"/>
      <c r="M257" s="45"/>
    </row>
    <row r="258" spans="9:13" s="43" customFormat="1" x14ac:dyDescent="0.25">
      <c r="I258" s="44"/>
      <c r="J258" s="44"/>
      <c r="K258" s="45"/>
      <c r="L258" s="45"/>
      <c r="M258" s="45"/>
    </row>
    <row r="259" spans="9:13" s="43" customFormat="1" x14ac:dyDescent="0.25">
      <c r="I259" s="44"/>
      <c r="J259" s="44"/>
      <c r="K259" s="45"/>
      <c r="L259" s="45"/>
      <c r="M259" s="45"/>
    </row>
    <row r="260" spans="9:13" s="43" customFormat="1" x14ac:dyDescent="0.25">
      <c r="I260" s="44"/>
      <c r="J260" s="44"/>
      <c r="K260" s="45"/>
      <c r="L260" s="45"/>
      <c r="M260" s="45"/>
    </row>
    <row r="261" spans="9:13" s="43" customFormat="1" x14ac:dyDescent="0.25">
      <c r="I261" s="44"/>
      <c r="J261" s="44"/>
      <c r="K261" s="45"/>
      <c r="L261" s="45"/>
      <c r="M261" s="45"/>
    </row>
    <row r="262" spans="9:13" s="43" customFormat="1" x14ac:dyDescent="0.25">
      <c r="I262" s="44"/>
      <c r="J262" s="44"/>
      <c r="K262" s="45"/>
      <c r="L262" s="45"/>
      <c r="M262" s="45"/>
    </row>
    <row r="263" spans="9:13" s="43" customFormat="1" x14ac:dyDescent="0.25">
      <c r="I263" s="44"/>
      <c r="J263" s="44"/>
      <c r="K263" s="45"/>
      <c r="L263" s="45"/>
      <c r="M263" s="45"/>
    </row>
    <row r="264" spans="9:13" s="43" customFormat="1" x14ac:dyDescent="0.25">
      <c r="I264" s="44"/>
      <c r="J264" s="44"/>
      <c r="K264" s="45"/>
      <c r="L264" s="45"/>
      <c r="M264" s="45"/>
    </row>
    <row r="265" spans="9:13" s="43" customFormat="1" x14ac:dyDescent="0.25">
      <c r="I265" s="44"/>
      <c r="J265" s="44"/>
      <c r="K265" s="45"/>
      <c r="L265" s="45"/>
      <c r="M265" s="45"/>
    </row>
    <row r="266" spans="9:13" s="43" customFormat="1" x14ac:dyDescent="0.25">
      <c r="I266" s="44"/>
      <c r="J266" s="44"/>
      <c r="K266" s="45"/>
      <c r="L266" s="45"/>
      <c r="M266" s="45"/>
    </row>
    <row r="267" spans="9:13" s="43" customFormat="1" x14ac:dyDescent="0.25">
      <c r="I267" s="44"/>
      <c r="J267" s="44"/>
      <c r="K267" s="45"/>
      <c r="L267" s="45"/>
      <c r="M267" s="45"/>
    </row>
    <row r="268" spans="9:13" s="43" customFormat="1" x14ac:dyDescent="0.25">
      <c r="I268" s="44"/>
      <c r="J268" s="44"/>
      <c r="K268" s="45"/>
      <c r="L268" s="45"/>
      <c r="M268" s="45"/>
    </row>
    <row r="269" spans="9:13" s="43" customFormat="1" x14ac:dyDescent="0.25">
      <c r="I269" s="44"/>
      <c r="J269" s="44"/>
      <c r="K269" s="45"/>
      <c r="L269" s="45"/>
      <c r="M269" s="45"/>
    </row>
    <row r="270" spans="9:13" s="43" customFormat="1" x14ac:dyDescent="0.25">
      <c r="I270" s="44"/>
      <c r="J270" s="44"/>
      <c r="K270" s="45"/>
      <c r="L270" s="45"/>
      <c r="M270" s="45"/>
    </row>
    <row r="271" spans="9:13" s="43" customFormat="1" x14ac:dyDescent="0.25">
      <c r="I271" s="44"/>
      <c r="J271" s="44"/>
      <c r="K271" s="45"/>
      <c r="L271" s="45"/>
      <c r="M271" s="45"/>
    </row>
    <row r="272" spans="9:13" s="43" customFormat="1" x14ac:dyDescent="0.25">
      <c r="I272" s="44"/>
      <c r="J272" s="44"/>
      <c r="K272" s="45"/>
      <c r="L272" s="45"/>
      <c r="M272" s="45"/>
    </row>
    <row r="273" spans="9:13" s="43" customFormat="1" x14ac:dyDescent="0.25">
      <c r="I273" s="44"/>
      <c r="J273" s="44"/>
      <c r="K273" s="45"/>
      <c r="L273" s="45"/>
      <c r="M273" s="45"/>
    </row>
    <row r="274" spans="9:13" s="43" customFormat="1" x14ac:dyDescent="0.25">
      <c r="I274" s="44"/>
      <c r="J274" s="44"/>
      <c r="K274" s="45"/>
      <c r="L274" s="45"/>
      <c r="M274" s="45"/>
    </row>
    <row r="275" spans="9:13" s="43" customFormat="1" x14ac:dyDescent="0.25">
      <c r="I275" s="44"/>
      <c r="J275" s="44"/>
      <c r="K275" s="45"/>
      <c r="L275" s="45"/>
      <c r="M275" s="45"/>
    </row>
    <row r="276" spans="9:13" s="43" customFormat="1" x14ac:dyDescent="0.25">
      <c r="I276" s="44"/>
      <c r="J276" s="44"/>
      <c r="K276" s="45"/>
      <c r="L276" s="45"/>
      <c r="M276" s="45"/>
    </row>
    <row r="277" spans="9:13" s="43" customFormat="1" x14ac:dyDescent="0.25">
      <c r="I277" s="44"/>
      <c r="J277" s="44"/>
      <c r="K277" s="45"/>
      <c r="L277" s="45"/>
      <c r="M277" s="45"/>
    </row>
    <row r="278" spans="9:13" s="43" customFormat="1" x14ac:dyDescent="0.25">
      <c r="I278" s="44"/>
      <c r="J278" s="44"/>
      <c r="K278" s="45"/>
      <c r="L278" s="45"/>
      <c r="M278" s="45"/>
    </row>
    <row r="279" spans="9:13" s="43" customFormat="1" x14ac:dyDescent="0.25">
      <c r="I279" s="44"/>
      <c r="J279" s="44"/>
      <c r="K279" s="45"/>
      <c r="L279" s="45"/>
      <c r="M279" s="45"/>
    </row>
    <row r="280" spans="9:13" s="43" customFormat="1" x14ac:dyDescent="0.25">
      <c r="I280" s="44"/>
      <c r="J280" s="44"/>
      <c r="K280" s="45"/>
      <c r="L280" s="45"/>
      <c r="M280" s="45"/>
    </row>
    <row r="281" spans="9:13" s="43" customFormat="1" x14ac:dyDescent="0.25">
      <c r="I281" s="44"/>
      <c r="J281" s="44"/>
      <c r="K281" s="45"/>
      <c r="L281" s="45"/>
      <c r="M281" s="45"/>
    </row>
    <row r="282" spans="9:13" s="43" customFormat="1" x14ac:dyDescent="0.25">
      <c r="I282" s="44"/>
      <c r="J282" s="44"/>
      <c r="K282" s="45"/>
      <c r="L282" s="45"/>
      <c r="M282" s="45"/>
    </row>
    <row r="283" spans="9:13" s="43" customFormat="1" x14ac:dyDescent="0.25">
      <c r="I283" s="44"/>
      <c r="J283" s="44"/>
      <c r="K283" s="45"/>
      <c r="L283" s="45"/>
      <c r="M283" s="45"/>
    </row>
    <row r="284" spans="9:13" s="43" customFormat="1" x14ac:dyDescent="0.25">
      <c r="I284" s="44"/>
      <c r="J284" s="44"/>
      <c r="K284" s="45"/>
      <c r="L284" s="45"/>
      <c r="M284" s="45"/>
    </row>
    <row r="285" spans="9:13" s="43" customFormat="1" x14ac:dyDescent="0.25">
      <c r="I285" s="44"/>
      <c r="J285" s="44"/>
      <c r="K285" s="45"/>
      <c r="L285" s="45"/>
      <c r="M285" s="45"/>
    </row>
    <row r="286" spans="9:13" s="43" customFormat="1" x14ac:dyDescent="0.25">
      <c r="I286" s="44"/>
      <c r="J286" s="44"/>
      <c r="K286" s="45"/>
      <c r="L286" s="45"/>
      <c r="M286" s="45"/>
    </row>
    <row r="287" spans="9:13" s="43" customFormat="1" x14ac:dyDescent="0.25">
      <c r="I287" s="44"/>
      <c r="J287" s="44"/>
      <c r="K287" s="45"/>
      <c r="L287" s="45"/>
      <c r="M287" s="45"/>
    </row>
    <row r="288" spans="9:13" s="43" customFormat="1" x14ac:dyDescent="0.25">
      <c r="I288" s="44"/>
      <c r="J288" s="44"/>
      <c r="K288" s="45"/>
      <c r="L288" s="45"/>
      <c r="M288" s="45"/>
    </row>
    <row r="289" spans="9:13" s="43" customFormat="1" x14ac:dyDescent="0.25">
      <c r="I289" s="44"/>
      <c r="J289" s="44"/>
      <c r="K289" s="45"/>
      <c r="L289" s="45"/>
      <c r="M289" s="45"/>
    </row>
    <row r="290" spans="9:13" s="43" customFormat="1" x14ac:dyDescent="0.25">
      <c r="I290" s="44"/>
      <c r="J290" s="44"/>
      <c r="K290" s="45"/>
      <c r="L290" s="45"/>
      <c r="M290" s="45"/>
    </row>
    <row r="291" spans="9:13" s="43" customFormat="1" x14ac:dyDescent="0.25">
      <c r="I291" s="44"/>
      <c r="J291" s="44"/>
      <c r="K291" s="45"/>
      <c r="L291" s="45"/>
      <c r="M291" s="45"/>
    </row>
    <row r="292" spans="9:13" s="43" customFormat="1" x14ac:dyDescent="0.25">
      <c r="I292" s="44"/>
      <c r="J292" s="44"/>
      <c r="K292" s="45"/>
      <c r="L292" s="45"/>
      <c r="M292" s="45"/>
    </row>
    <row r="293" spans="9:13" s="43" customFormat="1" x14ac:dyDescent="0.25">
      <c r="I293" s="44"/>
      <c r="J293" s="44"/>
      <c r="K293" s="45"/>
      <c r="L293" s="45"/>
      <c r="M293" s="45"/>
    </row>
    <row r="294" spans="9:13" s="43" customFormat="1" x14ac:dyDescent="0.25">
      <c r="I294" s="44"/>
      <c r="J294" s="44"/>
      <c r="K294" s="45"/>
      <c r="L294" s="45"/>
      <c r="M294" s="45"/>
    </row>
    <row r="295" spans="9:13" s="43" customFormat="1" x14ac:dyDescent="0.25">
      <c r="I295" s="44"/>
      <c r="J295" s="44"/>
      <c r="K295" s="45"/>
      <c r="L295" s="45"/>
      <c r="M295" s="45"/>
    </row>
    <row r="296" spans="9:13" s="43" customFormat="1" x14ac:dyDescent="0.25">
      <c r="I296" s="44"/>
      <c r="J296" s="44"/>
      <c r="K296" s="45"/>
      <c r="L296" s="45"/>
      <c r="M296" s="45"/>
    </row>
    <row r="297" spans="9:13" s="43" customFormat="1" x14ac:dyDescent="0.25">
      <c r="I297" s="44"/>
      <c r="J297" s="44"/>
      <c r="K297" s="45"/>
      <c r="L297" s="45"/>
      <c r="M297" s="45"/>
    </row>
    <row r="298" spans="9:13" s="43" customFormat="1" x14ac:dyDescent="0.25">
      <c r="I298" s="44"/>
      <c r="J298" s="44"/>
      <c r="K298" s="45"/>
      <c r="L298" s="45"/>
      <c r="M298" s="45"/>
    </row>
    <row r="299" spans="9:13" s="43" customFormat="1" x14ac:dyDescent="0.25">
      <c r="I299" s="44"/>
      <c r="J299" s="44"/>
      <c r="K299" s="45"/>
      <c r="L299" s="45"/>
      <c r="M299" s="45"/>
    </row>
    <row r="300" spans="9:13" s="43" customFormat="1" x14ac:dyDescent="0.25">
      <c r="I300" s="44"/>
      <c r="J300" s="44"/>
      <c r="K300" s="45"/>
      <c r="L300" s="45"/>
      <c r="M300" s="45"/>
    </row>
    <row r="301" spans="9:13" s="43" customFormat="1" x14ac:dyDescent="0.25">
      <c r="I301" s="44"/>
      <c r="J301" s="44"/>
      <c r="K301" s="45"/>
      <c r="L301" s="45"/>
      <c r="M301" s="45"/>
    </row>
    <row r="302" spans="9:13" s="43" customFormat="1" x14ac:dyDescent="0.25">
      <c r="I302" s="44"/>
      <c r="J302" s="44"/>
      <c r="K302" s="45"/>
      <c r="L302" s="45"/>
      <c r="M302" s="45"/>
    </row>
    <row r="303" spans="9:13" s="43" customFormat="1" x14ac:dyDescent="0.25">
      <c r="I303" s="44"/>
      <c r="J303" s="44"/>
      <c r="K303" s="45"/>
      <c r="L303" s="45"/>
      <c r="M303" s="45"/>
    </row>
    <row r="304" spans="9:13" s="43" customFormat="1" x14ac:dyDescent="0.25">
      <c r="I304" s="44"/>
      <c r="J304" s="44"/>
      <c r="K304" s="45"/>
      <c r="L304" s="45"/>
      <c r="M304" s="45"/>
    </row>
    <row r="305" spans="9:13" s="43" customFormat="1" x14ac:dyDescent="0.25">
      <c r="I305" s="44"/>
      <c r="J305" s="44"/>
      <c r="K305" s="45"/>
      <c r="L305" s="45"/>
      <c r="M305" s="45"/>
    </row>
    <row r="306" spans="9:13" s="43" customFormat="1" x14ac:dyDescent="0.25">
      <c r="I306" s="44"/>
      <c r="J306" s="44"/>
      <c r="K306" s="45"/>
      <c r="L306" s="45"/>
      <c r="M306" s="45"/>
    </row>
    <row r="307" spans="9:13" s="43" customFormat="1" x14ac:dyDescent="0.25">
      <c r="I307" s="44"/>
      <c r="J307" s="44"/>
      <c r="K307" s="45"/>
      <c r="L307" s="45"/>
      <c r="M307" s="45"/>
    </row>
    <row r="308" spans="9:13" s="43" customFormat="1" x14ac:dyDescent="0.25">
      <c r="I308" s="44"/>
      <c r="J308" s="44"/>
      <c r="K308" s="45"/>
      <c r="L308" s="45"/>
      <c r="M308" s="45"/>
    </row>
    <row r="309" spans="9:13" s="43" customFormat="1" x14ac:dyDescent="0.25">
      <c r="I309" s="44"/>
      <c r="J309" s="44"/>
      <c r="K309" s="45"/>
      <c r="L309" s="45"/>
      <c r="M309" s="45"/>
    </row>
    <row r="310" spans="9:13" s="43" customFormat="1" x14ac:dyDescent="0.25">
      <c r="I310" s="44"/>
      <c r="J310" s="44"/>
      <c r="K310" s="45"/>
      <c r="L310" s="45"/>
      <c r="M310" s="45"/>
    </row>
    <row r="311" spans="9:13" s="43" customFormat="1" x14ac:dyDescent="0.25">
      <c r="I311" s="44"/>
      <c r="J311" s="44"/>
      <c r="K311" s="45"/>
      <c r="L311" s="45"/>
      <c r="M311" s="45"/>
    </row>
    <row r="312" spans="9:13" s="43" customFormat="1" x14ac:dyDescent="0.25">
      <c r="I312" s="44"/>
      <c r="J312" s="44"/>
      <c r="K312" s="45"/>
      <c r="L312" s="45"/>
      <c r="M312" s="45"/>
    </row>
    <row r="313" spans="9:13" s="43" customFormat="1" x14ac:dyDescent="0.25">
      <c r="I313" s="44"/>
      <c r="J313" s="44"/>
      <c r="K313" s="45"/>
      <c r="L313" s="45"/>
      <c r="M313" s="45"/>
    </row>
    <row r="314" spans="9:13" s="43" customFormat="1" x14ac:dyDescent="0.25">
      <c r="I314" s="44"/>
      <c r="J314" s="44"/>
      <c r="K314" s="45"/>
      <c r="L314" s="45"/>
      <c r="M314" s="45"/>
    </row>
    <row r="315" spans="9:13" s="43" customFormat="1" x14ac:dyDescent="0.25">
      <c r="I315" s="44"/>
      <c r="J315" s="44"/>
      <c r="K315" s="45"/>
      <c r="L315" s="45"/>
      <c r="M315" s="45"/>
    </row>
    <row r="316" spans="9:13" s="43" customFormat="1" x14ac:dyDescent="0.25">
      <c r="I316" s="44"/>
      <c r="J316" s="44"/>
      <c r="K316" s="45"/>
      <c r="L316" s="45"/>
      <c r="M316" s="45"/>
    </row>
    <row r="317" spans="9:13" s="43" customFormat="1" x14ac:dyDescent="0.25">
      <c r="I317" s="44"/>
      <c r="J317" s="44"/>
      <c r="K317" s="45"/>
      <c r="L317" s="45"/>
      <c r="M317" s="45"/>
    </row>
    <row r="318" spans="9:13" s="43" customFormat="1" x14ac:dyDescent="0.25">
      <c r="I318" s="44"/>
      <c r="J318" s="44"/>
      <c r="K318" s="45"/>
      <c r="L318" s="45"/>
      <c r="M318" s="45"/>
    </row>
    <row r="319" spans="9:13" s="43" customFormat="1" x14ac:dyDescent="0.25">
      <c r="I319" s="44"/>
      <c r="J319" s="44"/>
      <c r="K319" s="45"/>
      <c r="L319" s="45"/>
      <c r="M319" s="45"/>
    </row>
    <row r="320" spans="9:13" s="43" customFormat="1" x14ac:dyDescent="0.25">
      <c r="I320" s="44"/>
      <c r="J320" s="44"/>
      <c r="K320" s="45"/>
      <c r="L320" s="45"/>
      <c r="M320" s="45"/>
    </row>
    <row r="321" spans="9:13" s="43" customFormat="1" x14ac:dyDescent="0.25">
      <c r="I321" s="44"/>
      <c r="J321" s="44"/>
      <c r="K321" s="45"/>
      <c r="L321" s="45"/>
      <c r="M321" s="45"/>
    </row>
    <row r="322" spans="9:13" s="43" customFormat="1" x14ac:dyDescent="0.25">
      <c r="I322" s="44"/>
      <c r="J322" s="44"/>
      <c r="K322" s="45"/>
      <c r="L322" s="45"/>
      <c r="M322" s="45"/>
    </row>
    <row r="323" spans="9:13" s="43" customFormat="1" x14ac:dyDescent="0.25">
      <c r="I323" s="44"/>
      <c r="J323" s="44"/>
      <c r="K323" s="45"/>
      <c r="L323" s="45"/>
      <c r="M323" s="45"/>
    </row>
    <row r="324" spans="9:13" s="43" customFormat="1" x14ac:dyDescent="0.25">
      <c r="I324" s="44"/>
      <c r="J324" s="44"/>
      <c r="K324" s="45"/>
      <c r="L324" s="45"/>
      <c r="M324" s="45"/>
    </row>
    <row r="325" spans="9:13" s="43" customFormat="1" x14ac:dyDescent="0.25">
      <c r="I325" s="44"/>
      <c r="J325" s="44"/>
      <c r="K325" s="45"/>
      <c r="L325" s="45"/>
      <c r="M325" s="45"/>
    </row>
    <row r="326" spans="9:13" s="43" customFormat="1" x14ac:dyDescent="0.25">
      <c r="I326" s="44"/>
      <c r="J326" s="44"/>
      <c r="K326" s="45"/>
      <c r="L326" s="45"/>
      <c r="M326" s="45"/>
    </row>
    <row r="327" spans="9:13" s="43" customFormat="1" x14ac:dyDescent="0.25">
      <c r="I327" s="44"/>
      <c r="J327" s="44"/>
      <c r="K327" s="45"/>
      <c r="L327" s="45"/>
      <c r="M327" s="45"/>
    </row>
    <row r="328" spans="9:13" s="43" customFormat="1" x14ac:dyDescent="0.25">
      <c r="I328" s="44"/>
      <c r="J328" s="44"/>
      <c r="K328" s="45"/>
      <c r="L328" s="45"/>
      <c r="M328" s="45"/>
    </row>
    <row r="329" spans="9:13" s="43" customFormat="1" x14ac:dyDescent="0.25">
      <c r="I329" s="44"/>
      <c r="J329" s="44"/>
      <c r="K329" s="45"/>
      <c r="L329" s="45"/>
      <c r="M329" s="45"/>
    </row>
    <row r="330" spans="9:13" s="43" customFormat="1" x14ac:dyDescent="0.25">
      <c r="I330" s="44"/>
      <c r="J330" s="44"/>
      <c r="K330" s="45"/>
      <c r="L330" s="45"/>
      <c r="M330" s="45"/>
    </row>
    <row r="331" spans="9:13" s="43" customFormat="1" x14ac:dyDescent="0.25">
      <c r="I331" s="44"/>
      <c r="J331" s="44"/>
      <c r="K331" s="45"/>
      <c r="L331" s="45"/>
      <c r="M331" s="45"/>
    </row>
    <row r="332" spans="9:13" s="43" customFormat="1" x14ac:dyDescent="0.25">
      <c r="I332" s="44"/>
      <c r="J332" s="44"/>
      <c r="K332" s="45"/>
      <c r="L332" s="45"/>
      <c r="M332" s="45"/>
    </row>
    <row r="333" spans="9:13" s="43" customFormat="1" x14ac:dyDescent="0.25">
      <c r="I333" s="44"/>
      <c r="J333" s="44"/>
      <c r="K333" s="45"/>
      <c r="L333" s="45"/>
      <c r="M333" s="45"/>
    </row>
    <row r="334" spans="9:13" s="43" customFormat="1" x14ac:dyDescent="0.25">
      <c r="I334" s="44"/>
      <c r="J334" s="44"/>
      <c r="K334" s="45"/>
      <c r="L334" s="45"/>
      <c r="M334" s="45"/>
    </row>
    <row r="335" spans="9:13" s="43" customFormat="1" x14ac:dyDescent="0.25">
      <c r="I335" s="44"/>
      <c r="J335" s="44"/>
      <c r="K335" s="45"/>
      <c r="L335" s="45"/>
      <c r="M335" s="45"/>
    </row>
    <row r="336" spans="9:13" s="43" customFormat="1" x14ac:dyDescent="0.25">
      <c r="I336" s="44"/>
      <c r="J336" s="44"/>
      <c r="K336" s="45"/>
      <c r="L336" s="45"/>
      <c r="M336" s="45"/>
    </row>
    <row r="337" spans="9:13" s="43" customFormat="1" x14ac:dyDescent="0.25">
      <c r="I337" s="44"/>
      <c r="J337" s="44"/>
      <c r="K337" s="45"/>
      <c r="L337" s="45"/>
      <c r="M337" s="45"/>
    </row>
    <row r="338" spans="9:13" s="43" customFormat="1" x14ac:dyDescent="0.25">
      <c r="I338" s="44"/>
      <c r="J338" s="44"/>
      <c r="K338" s="45"/>
      <c r="L338" s="45"/>
      <c r="M338" s="45"/>
    </row>
    <row r="339" spans="9:13" s="43" customFormat="1" x14ac:dyDescent="0.25">
      <c r="I339" s="44"/>
      <c r="J339" s="44"/>
      <c r="K339" s="45"/>
      <c r="L339" s="45"/>
      <c r="M339" s="45"/>
    </row>
    <row r="340" spans="9:13" s="43" customFormat="1" x14ac:dyDescent="0.25">
      <c r="I340" s="44"/>
      <c r="J340" s="44"/>
      <c r="K340" s="45"/>
      <c r="L340" s="45"/>
      <c r="M340" s="45"/>
    </row>
    <row r="341" spans="9:13" s="43" customFormat="1" x14ac:dyDescent="0.25">
      <c r="I341" s="44"/>
      <c r="J341" s="44"/>
      <c r="K341" s="45"/>
      <c r="L341" s="45"/>
      <c r="M341" s="45"/>
    </row>
    <row r="342" spans="9:13" s="43" customFormat="1" x14ac:dyDescent="0.25">
      <c r="I342" s="44"/>
      <c r="J342" s="44"/>
      <c r="K342" s="45"/>
      <c r="L342" s="45"/>
      <c r="M342" s="45"/>
    </row>
    <row r="343" spans="9:13" s="43" customFormat="1" x14ac:dyDescent="0.25">
      <c r="I343" s="44"/>
      <c r="J343" s="44"/>
      <c r="K343" s="45"/>
      <c r="L343" s="45"/>
      <c r="M343" s="45"/>
    </row>
    <row r="344" spans="9:13" s="43" customFormat="1" x14ac:dyDescent="0.25">
      <c r="I344" s="44"/>
      <c r="J344" s="44"/>
      <c r="K344" s="45"/>
      <c r="L344" s="45"/>
      <c r="M344" s="45"/>
    </row>
    <row r="345" spans="9:13" s="43" customFormat="1" x14ac:dyDescent="0.25">
      <c r="I345" s="44"/>
      <c r="J345" s="44"/>
      <c r="K345" s="45"/>
      <c r="L345" s="45"/>
      <c r="M345" s="45"/>
    </row>
    <row r="346" spans="9:13" s="43" customFormat="1" x14ac:dyDescent="0.25">
      <c r="I346" s="44"/>
      <c r="J346" s="44"/>
      <c r="K346" s="45"/>
      <c r="L346" s="45"/>
      <c r="M346" s="45"/>
    </row>
    <row r="347" spans="9:13" s="43" customFormat="1" x14ac:dyDescent="0.25">
      <c r="I347" s="44"/>
      <c r="J347" s="44"/>
      <c r="K347" s="45"/>
      <c r="L347" s="45"/>
      <c r="M347" s="45"/>
    </row>
    <row r="348" spans="9:13" s="43" customFormat="1" x14ac:dyDescent="0.25">
      <c r="I348" s="44"/>
      <c r="J348" s="44"/>
      <c r="K348" s="45"/>
      <c r="L348" s="45"/>
      <c r="M348" s="45"/>
    </row>
    <row r="349" spans="9:13" s="43" customFormat="1" x14ac:dyDescent="0.25">
      <c r="I349" s="44"/>
      <c r="J349" s="44"/>
      <c r="K349" s="45"/>
      <c r="L349" s="45"/>
      <c r="M349" s="45"/>
    </row>
    <row r="350" spans="9:13" s="43" customFormat="1" x14ac:dyDescent="0.25">
      <c r="I350" s="44"/>
      <c r="J350" s="44"/>
      <c r="K350" s="45"/>
      <c r="L350" s="45"/>
      <c r="M350" s="45"/>
    </row>
    <row r="351" spans="9:13" s="43" customFormat="1" x14ac:dyDescent="0.25">
      <c r="I351" s="44"/>
      <c r="J351" s="44"/>
      <c r="K351" s="45"/>
      <c r="L351" s="45"/>
      <c r="M351" s="45"/>
    </row>
    <row r="352" spans="9:13" s="43" customFormat="1" x14ac:dyDescent="0.25">
      <c r="I352" s="44"/>
      <c r="J352" s="44"/>
      <c r="K352" s="45"/>
      <c r="L352" s="45"/>
      <c r="M352" s="45"/>
    </row>
    <row r="353" spans="9:13" s="43" customFormat="1" x14ac:dyDescent="0.25">
      <c r="I353" s="44"/>
      <c r="J353" s="44"/>
      <c r="K353" s="45"/>
      <c r="L353" s="45"/>
      <c r="M353" s="45"/>
    </row>
    <row r="354" spans="9:13" s="43" customFormat="1" x14ac:dyDescent="0.25">
      <c r="I354" s="44"/>
      <c r="J354" s="44"/>
      <c r="K354" s="45"/>
      <c r="L354" s="45"/>
      <c r="M354" s="45"/>
    </row>
    <row r="355" spans="9:13" s="43" customFormat="1" x14ac:dyDescent="0.25">
      <c r="I355" s="44"/>
      <c r="J355" s="44"/>
      <c r="K355" s="45"/>
      <c r="L355" s="45"/>
      <c r="M355" s="45"/>
    </row>
    <row r="356" spans="9:13" s="43" customFormat="1" x14ac:dyDescent="0.25">
      <c r="I356" s="44"/>
      <c r="J356" s="44"/>
      <c r="K356" s="45"/>
      <c r="L356" s="45"/>
      <c r="M356" s="45"/>
    </row>
    <row r="357" spans="9:13" s="43" customFormat="1" x14ac:dyDescent="0.25">
      <c r="I357" s="44"/>
      <c r="J357" s="44"/>
      <c r="K357" s="45"/>
      <c r="L357" s="45"/>
      <c r="M357" s="45"/>
    </row>
    <row r="358" spans="9:13" s="43" customFormat="1" x14ac:dyDescent="0.25">
      <c r="I358" s="44"/>
      <c r="J358" s="44"/>
      <c r="K358" s="45"/>
      <c r="L358" s="45"/>
      <c r="M358" s="45"/>
    </row>
    <row r="359" spans="9:13" s="43" customFormat="1" x14ac:dyDescent="0.25">
      <c r="I359" s="44"/>
      <c r="J359" s="44"/>
      <c r="K359" s="45"/>
      <c r="L359" s="45"/>
      <c r="M359" s="45"/>
    </row>
    <row r="360" spans="9:13" s="43" customFormat="1" x14ac:dyDescent="0.25">
      <c r="I360" s="44"/>
      <c r="J360" s="44"/>
      <c r="K360" s="45"/>
      <c r="L360" s="45"/>
      <c r="M360" s="45"/>
    </row>
    <row r="361" spans="9:13" s="43" customFormat="1" x14ac:dyDescent="0.25">
      <c r="I361" s="44"/>
      <c r="J361" s="44"/>
      <c r="K361" s="45"/>
      <c r="L361" s="45"/>
      <c r="M361" s="45"/>
    </row>
    <row r="362" spans="9:13" s="43" customFormat="1" x14ac:dyDescent="0.25">
      <c r="I362" s="44"/>
      <c r="J362" s="44"/>
      <c r="K362" s="45"/>
      <c r="L362" s="45"/>
      <c r="M362" s="45"/>
    </row>
    <row r="363" spans="9:13" s="43" customFormat="1" x14ac:dyDescent="0.25">
      <c r="I363" s="44"/>
      <c r="J363" s="44"/>
      <c r="K363" s="45"/>
      <c r="L363" s="45"/>
      <c r="M363" s="45"/>
    </row>
    <row r="364" spans="9:13" s="43" customFormat="1" x14ac:dyDescent="0.25">
      <c r="I364" s="44"/>
      <c r="J364" s="44"/>
      <c r="K364" s="45"/>
      <c r="L364" s="45"/>
      <c r="M364" s="45"/>
    </row>
    <row r="365" spans="9:13" s="43" customFormat="1" x14ac:dyDescent="0.25">
      <c r="I365" s="44"/>
      <c r="J365" s="44"/>
      <c r="K365" s="45"/>
      <c r="L365" s="45"/>
      <c r="M365" s="45"/>
    </row>
    <row r="366" spans="9:13" s="43" customFormat="1" x14ac:dyDescent="0.25">
      <c r="I366" s="44"/>
      <c r="J366" s="44"/>
      <c r="K366" s="45"/>
      <c r="L366" s="45"/>
      <c r="M366" s="45"/>
    </row>
    <row r="367" spans="9:13" s="43" customFormat="1" x14ac:dyDescent="0.25">
      <c r="I367" s="44"/>
      <c r="J367" s="44"/>
      <c r="K367" s="45"/>
      <c r="L367" s="45"/>
      <c r="M367" s="45"/>
    </row>
    <row r="368" spans="9:13" s="43" customFormat="1" x14ac:dyDescent="0.25">
      <c r="I368" s="44"/>
      <c r="J368" s="44"/>
      <c r="K368" s="45"/>
      <c r="L368" s="45"/>
      <c r="M368" s="45"/>
    </row>
    <row r="369" spans="9:13" s="43" customFormat="1" x14ac:dyDescent="0.25">
      <c r="I369" s="44"/>
      <c r="J369" s="44"/>
      <c r="K369" s="45"/>
      <c r="L369" s="45"/>
      <c r="M369" s="45"/>
    </row>
    <row r="370" spans="9:13" s="43" customFormat="1" x14ac:dyDescent="0.25">
      <c r="I370" s="44"/>
      <c r="J370" s="44"/>
      <c r="K370" s="45"/>
      <c r="L370" s="45"/>
      <c r="M370" s="45"/>
    </row>
    <row r="371" spans="9:13" s="43" customFormat="1" x14ac:dyDescent="0.25">
      <c r="I371" s="44"/>
      <c r="J371" s="44"/>
      <c r="K371" s="45"/>
      <c r="L371" s="45"/>
      <c r="M371" s="45"/>
    </row>
    <row r="372" spans="9:13" s="43" customFormat="1" x14ac:dyDescent="0.25">
      <c r="I372" s="44"/>
      <c r="J372" s="44"/>
      <c r="K372" s="45"/>
      <c r="L372" s="45"/>
      <c r="M372" s="45"/>
    </row>
    <row r="373" spans="9:13" s="43" customFormat="1" x14ac:dyDescent="0.25">
      <c r="I373" s="44"/>
      <c r="J373" s="44"/>
      <c r="K373" s="45"/>
      <c r="L373" s="45"/>
      <c r="M373" s="45"/>
    </row>
    <row r="374" spans="9:13" s="43" customFormat="1" x14ac:dyDescent="0.25">
      <c r="I374" s="44"/>
      <c r="J374" s="44"/>
      <c r="K374" s="45"/>
      <c r="L374" s="45"/>
      <c r="M374" s="45"/>
    </row>
    <row r="375" spans="9:13" s="43" customFormat="1" x14ac:dyDescent="0.25">
      <c r="I375" s="44"/>
      <c r="J375" s="44"/>
      <c r="K375" s="45"/>
      <c r="L375" s="45"/>
      <c r="M375" s="45"/>
    </row>
    <row r="376" spans="9:13" s="43" customFormat="1" x14ac:dyDescent="0.25">
      <c r="I376" s="44"/>
      <c r="J376" s="44"/>
      <c r="K376" s="45"/>
      <c r="L376" s="45"/>
      <c r="M376" s="45"/>
    </row>
    <row r="377" spans="9:13" s="43" customFormat="1" x14ac:dyDescent="0.25">
      <c r="I377" s="44"/>
      <c r="J377" s="44"/>
      <c r="K377" s="45"/>
      <c r="L377" s="45"/>
      <c r="M377" s="45"/>
    </row>
    <row r="378" spans="9:13" s="43" customFormat="1" x14ac:dyDescent="0.25">
      <c r="I378" s="44"/>
      <c r="J378" s="44"/>
      <c r="K378" s="45"/>
      <c r="L378" s="45"/>
      <c r="M378" s="45"/>
    </row>
    <row r="379" spans="9:13" s="43" customFormat="1" x14ac:dyDescent="0.25">
      <c r="I379" s="44"/>
      <c r="J379" s="44"/>
      <c r="K379" s="45"/>
      <c r="L379" s="45"/>
      <c r="M379" s="45"/>
    </row>
    <row r="380" spans="9:13" s="43" customFormat="1" x14ac:dyDescent="0.25">
      <c r="I380" s="44"/>
      <c r="J380" s="44"/>
      <c r="K380" s="45"/>
      <c r="L380" s="45"/>
      <c r="M380" s="45"/>
    </row>
    <row r="381" spans="9:13" s="43" customFormat="1" x14ac:dyDescent="0.25">
      <c r="I381" s="44"/>
      <c r="J381" s="44"/>
      <c r="K381" s="45"/>
      <c r="L381" s="45"/>
      <c r="M381" s="45"/>
    </row>
    <row r="382" spans="9:13" s="43" customFormat="1" x14ac:dyDescent="0.25">
      <c r="I382" s="44"/>
      <c r="J382" s="44"/>
      <c r="K382" s="45"/>
      <c r="L382" s="45"/>
      <c r="M382" s="45"/>
    </row>
    <row r="383" spans="9:13" s="43" customFormat="1" x14ac:dyDescent="0.25">
      <c r="I383" s="44"/>
      <c r="J383" s="44"/>
      <c r="K383" s="45"/>
      <c r="L383" s="45"/>
      <c r="M383" s="45"/>
    </row>
    <row r="384" spans="9:13" s="43" customFormat="1" x14ac:dyDescent="0.25">
      <c r="I384" s="44"/>
      <c r="J384" s="44"/>
      <c r="K384" s="45"/>
      <c r="L384" s="45"/>
      <c r="M384" s="45"/>
    </row>
    <row r="385" spans="9:13" s="43" customFormat="1" x14ac:dyDescent="0.25">
      <c r="I385" s="44"/>
      <c r="J385" s="44"/>
      <c r="K385" s="45"/>
      <c r="L385" s="45"/>
      <c r="M385" s="45"/>
    </row>
    <row r="386" spans="9:13" s="43" customFormat="1" x14ac:dyDescent="0.25">
      <c r="I386" s="44"/>
      <c r="J386" s="44"/>
      <c r="K386" s="45"/>
      <c r="L386" s="45"/>
      <c r="M386" s="45"/>
    </row>
    <row r="387" spans="9:13" s="43" customFormat="1" x14ac:dyDescent="0.25">
      <c r="I387" s="44"/>
      <c r="J387" s="44"/>
      <c r="K387" s="45"/>
      <c r="L387" s="45"/>
      <c r="M387" s="45"/>
    </row>
    <row r="388" spans="9:13" s="43" customFormat="1" x14ac:dyDescent="0.25">
      <c r="I388" s="44"/>
      <c r="J388" s="44"/>
      <c r="K388" s="45"/>
      <c r="L388" s="45"/>
      <c r="M388" s="45"/>
    </row>
    <row r="389" spans="9:13" s="43" customFormat="1" x14ac:dyDescent="0.25">
      <c r="I389" s="44"/>
      <c r="J389" s="44"/>
      <c r="K389" s="45"/>
      <c r="L389" s="45"/>
      <c r="M389" s="45"/>
    </row>
    <row r="390" spans="9:13" s="43" customFormat="1" x14ac:dyDescent="0.25">
      <c r="I390" s="44"/>
      <c r="J390" s="44"/>
      <c r="K390" s="45"/>
      <c r="L390" s="45"/>
      <c r="M390" s="45"/>
    </row>
    <row r="391" spans="9:13" s="43" customFormat="1" x14ac:dyDescent="0.25">
      <c r="I391" s="44"/>
      <c r="J391" s="44"/>
      <c r="K391" s="45"/>
      <c r="L391" s="45"/>
      <c r="M391" s="45"/>
    </row>
    <row r="392" spans="9:13" s="43" customFormat="1" x14ac:dyDescent="0.25">
      <c r="I392" s="44"/>
      <c r="J392" s="44"/>
      <c r="K392" s="45"/>
      <c r="L392" s="45"/>
      <c r="M392" s="45"/>
    </row>
    <row r="393" spans="9:13" s="43" customFormat="1" x14ac:dyDescent="0.25">
      <c r="I393" s="44"/>
      <c r="J393" s="44"/>
      <c r="K393" s="45"/>
      <c r="L393" s="45"/>
      <c r="M393" s="45"/>
    </row>
    <row r="394" spans="9:13" s="43" customFormat="1" x14ac:dyDescent="0.25">
      <c r="I394" s="44"/>
      <c r="J394" s="44"/>
      <c r="K394" s="45"/>
      <c r="L394" s="45"/>
      <c r="M394" s="45"/>
    </row>
    <row r="395" spans="9:13" s="43" customFormat="1" x14ac:dyDescent="0.25">
      <c r="I395" s="44"/>
      <c r="J395" s="44"/>
      <c r="K395" s="45"/>
      <c r="L395" s="45"/>
      <c r="M395" s="45"/>
    </row>
    <row r="396" spans="9:13" s="43" customFormat="1" x14ac:dyDescent="0.25">
      <c r="I396" s="44"/>
      <c r="J396" s="44"/>
      <c r="K396" s="45"/>
      <c r="L396" s="45"/>
      <c r="M396" s="45"/>
    </row>
    <row r="397" spans="9:13" s="43" customFormat="1" x14ac:dyDescent="0.25">
      <c r="I397" s="44"/>
      <c r="J397" s="44"/>
      <c r="K397" s="45"/>
      <c r="L397" s="45"/>
      <c r="M397" s="45"/>
    </row>
    <row r="398" spans="9:13" s="43" customFormat="1" x14ac:dyDescent="0.25">
      <c r="I398" s="44"/>
      <c r="J398" s="44"/>
      <c r="K398" s="45"/>
      <c r="L398" s="45"/>
      <c r="M398" s="45"/>
    </row>
    <row r="399" spans="9:13" s="43" customFormat="1" x14ac:dyDescent="0.25">
      <c r="I399" s="44"/>
      <c r="J399" s="44"/>
      <c r="K399" s="45"/>
      <c r="L399" s="45"/>
      <c r="M399" s="45"/>
    </row>
    <row r="400" spans="9:13" s="43" customFormat="1" x14ac:dyDescent="0.25">
      <c r="I400" s="44"/>
      <c r="J400" s="44"/>
      <c r="K400" s="45"/>
      <c r="L400" s="45"/>
      <c r="M400" s="45"/>
    </row>
    <row r="401" spans="9:13" s="43" customFormat="1" x14ac:dyDescent="0.25">
      <c r="I401" s="44"/>
      <c r="J401" s="44"/>
      <c r="K401" s="45"/>
      <c r="L401" s="45"/>
      <c r="M401" s="45"/>
    </row>
    <row r="402" spans="9:13" s="43" customFormat="1" x14ac:dyDescent="0.25">
      <c r="I402" s="44"/>
      <c r="J402" s="44"/>
      <c r="K402" s="45"/>
      <c r="L402" s="45"/>
      <c r="M402" s="45"/>
    </row>
    <row r="403" spans="9:13" s="43" customFormat="1" x14ac:dyDescent="0.25">
      <c r="I403" s="44"/>
      <c r="J403" s="44"/>
      <c r="K403" s="45"/>
      <c r="L403" s="45"/>
      <c r="M403" s="45"/>
    </row>
    <row r="404" spans="9:13" s="43" customFormat="1" x14ac:dyDescent="0.25">
      <c r="I404" s="44"/>
      <c r="J404" s="44"/>
      <c r="K404" s="45"/>
      <c r="L404" s="45"/>
      <c r="M404" s="45"/>
    </row>
    <row r="405" spans="9:13" s="43" customFormat="1" x14ac:dyDescent="0.25">
      <c r="I405" s="44"/>
      <c r="J405" s="44"/>
      <c r="K405" s="45"/>
      <c r="L405" s="45"/>
      <c r="M405" s="45"/>
    </row>
    <row r="406" spans="9:13" s="43" customFormat="1" x14ac:dyDescent="0.25">
      <c r="I406" s="44"/>
      <c r="J406" s="44"/>
      <c r="K406" s="45"/>
      <c r="L406" s="45"/>
      <c r="M406" s="45"/>
    </row>
    <row r="407" spans="9:13" s="43" customFormat="1" x14ac:dyDescent="0.25">
      <c r="I407" s="44"/>
      <c r="J407" s="44"/>
      <c r="K407" s="45"/>
      <c r="L407" s="45"/>
      <c r="M407" s="45"/>
    </row>
    <row r="408" spans="9:13" s="43" customFormat="1" x14ac:dyDescent="0.25">
      <c r="I408" s="44"/>
      <c r="J408" s="44"/>
      <c r="K408" s="45"/>
      <c r="L408" s="45"/>
      <c r="M408" s="45"/>
    </row>
    <row r="409" spans="9:13" s="43" customFormat="1" x14ac:dyDescent="0.25">
      <c r="I409" s="44"/>
      <c r="J409" s="44"/>
      <c r="K409" s="45"/>
      <c r="L409" s="45"/>
      <c r="M409" s="45"/>
    </row>
    <row r="410" spans="9:13" s="43" customFormat="1" x14ac:dyDescent="0.25">
      <c r="I410" s="44"/>
      <c r="J410" s="44"/>
      <c r="K410" s="45"/>
      <c r="L410" s="45"/>
      <c r="M410" s="45"/>
    </row>
    <row r="411" spans="9:13" s="43" customFormat="1" x14ac:dyDescent="0.25">
      <c r="I411" s="44"/>
      <c r="J411" s="44"/>
      <c r="K411" s="45"/>
      <c r="L411" s="45"/>
      <c r="M411" s="45"/>
    </row>
    <row r="412" spans="9:13" s="43" customFormat="1" x14ac:dyDescent="0.25">
      <c r="I412" s="44"/>
      <c r="J412" s="44"/>
      <c r="K412" s="45"/>
      <c r="L412" s="45"/>
      <c r="M412" s="45"/>
    </row>
    <row r="413" spans="9:13" s="43" customFormat="1" x14ac:dyDescent="0.25">
      <c r="I413" s="44"/>
      <c r="J413" s="44"/>
      <c r="K413" s="45"/>
      <c r="L413" s="45"/>
      <c r="M413" s="45"/>
    </row>
    <row r="414" spans="9:13" s="43" customFormat="1" x14ac:dyDescent="0.25">
      <c r="I414" s="44"/>
      <c r="J414" s="44"/>
      <c r="K414" s="45"/>
      <c r="L414" s="45"/>
      <c r="M414" s="45"/>
    </row>
    <row r="415" spans="9:13" s="43" customFormat="1" x14ac:dyDescent="0.25">
      <c r="I415" s="44"/>
      <c r="J415" s="44"/>
      <c r="K415" s="45"/>
      <c r="L415" s="45"/>
      <c r="M415" s="45"/>
    </row>
    <row r="416" spans="9:13" s="43" customFormat="1" x14ac:dyDescent="0.25">
      <c r="I416" s="44"/>
      <c r="J416" s="44"/>
      <c r="K416" s="45"/>
      <c r="L416" s="45"/>
      <c r="M416" s="45"/>
    </row>
    <row r="417" spans="9:13" s="43" customFormat="1" x14ac:dyDescent="0.25">
      <c r="I417" s="44"/>
      <c r="J417" s="44"/>
      <c r="K417" s="45"/>
      <c r="L417" s="45"/>
      <c r="M417" s="45"/>
    </row>
    <row r="418" spans="9:13" s="43" customFormat="1" x14ac:dyDescent="0.25">
      <c r="I418" s="44"/>
      <c r="J418" s="44"/>
      <c r="K418" s="45"/>
      <c r="L418" s="45"/>
      <c r="M418" s="45"/>
    </row>
    <row r="419" spans="9:13" s="43" customFormat="1" x14ac:dyDescent="0.25">
      <c r="I419" s="44"/>
      <c r="J419" s="44"/>
      <c r="K419" s="45"/>
      <c r="L419" s="45"/>
      <c r="M419" s="45"/>
    </row>
    <row r="420" spans="9:13" s="43" customFormat="1" x14ac:dyDescent="0.25">
      <c r="I420" s="44"/>
      <c r="J420" s="44"/>
      <c r="K420" s="45"/>
      <c r="L420" s="45"/>
      <c r="M420" s="45"/>
    </row>
    <row r="421" spans="9:13" s="43" customFormat="1" x14ac:dyDescent="0.25">
      <c r="I421" s="44"/>
      <c r="J421" s="44"/>
      <c r="K421" s="45"/>
      <c r="L421" s="45"/>
      <c r="M421" s="45"/>
    </row>
    <row r="422" spans="9:13" s="43" customFormat="1" x14ac:dyDescent="0.25">
      <c r="I422" s="44"/>
      <c r="J422" s="44"/>
      <c r="K422" s="45"/>
      <c r="L422" s="45"/>
      <c r="M422" s="45"/>
    </row>
    <row r="423" spans="9:13" s="43" customFormat="1" x14ac:dyDescent="0.25">
      <c r="I423" s="44"/>
      <c r="J423" s="44"/>
      <c r="K423" s="45"/>
      <c r="L423" s="45"/>
      <c r="M423" s="45"/>
    </row>
    <row r="424" spans="9:13" s="43" customFormat="1" x14ac:dyDescent="0.25">
      <c r="I424" s="44"/>
      <c r="J424" s="44"/>
      <c r="K424" s="45"/>
      <c r="L424" s="45"/>
      <c r="M424" s="45"/>
    </row>
    <row r="425" spans="9:13" s="43" customFormat="1" x14ac:dyDescent="0.25">
      <c r="I425" s="44"/>
      <c r="J425" s="44"/>
      <c r="K425" s="45"/>
      <c r="L425" s="45"/>
      <c r="M425" s="45"/>
    </row>
    <row r="426" spans="9:13" s="43" customFormat="1" x14ac:dyDescent="0.25">
      <c r="I426" s="44"/>
      <c r="J426" s="44"/>
      <c r="K426" s="45"/>
      <c r="L426" s="45"/>
      <c r="M426" s="45"/>
    </row>
    <row r="427" spans="9:13" s="43" customFormat="1" x14ac:dyDescent="0.25">
      <c r="I427" s="44"/>
      <c r="J427" s="44"/>
      <c r="K427" s="45"/>
      <c r="L427" s="45"/>
      <c r="M427" s="45"/>
    </row>
    <row r="428" spans="9:13" s="43" customFormat="1" x14ac:dyDescent="0.25">
      <c r="I428" s="44"/>
      <c r="J428" s="44"/>
      <c r="K428" s="45"/>
      <c r="L428" s="45"/>
      <c r="M428" s="45"/>
    </row>
    <row r="429" spans="9:13" s="43" customFormat="1" x14ac:dyDescent="0.25">
      <c r="I429" s="44"/>
      <c r="J429" s="44"/>
      <c r="K429" s="45"/>
      <c r="L429" s="45"/>
      <c r="M429" s="45"/>
    </row>
    <row r="430" spans="9:13" s="43" customFormat="1" x14ac:dyDescent="0.25">
      <c r="I430" s="44"/>
      <c r="J430" s="44"/>
      <c r="K430" s="45"/>
      <c r="L430" s="45"/>
      <c r="M430" s="45"/>
    </row>
    <row r="431" spans="9:13" s="43" customFormat="1" x14ac:dyDescent="0.25">
      <c r="I431" s="44"/>
      <c r="J431" s="44"/>
      <c r="K431" s="45"/>
      <c r="L431" s="45"/>
      <c r="M431" s="45"/>
    </row>
    <row r="432" spans="9:13" s="43" customFormat="1" x14ac:dyDescent="0.25">
      <c r="I432" s="44"/>
      <c r="J432" s="44"/>
      <c r="K432" s="45"/>
      <c r="L432" s="45"/>
      <c r="M432" s="45"/>
    </row>
    <row r="433" spans="9:13" s="43" customFormat="1" x14ac:dyDescent="0.25">
      <c r="I433" s="44"/>
      <c r="J433" s="44"/>
      <c r="K433" s="45"/>
      <c r="L433" s="45"/>
      <c r="M433" s="45"/>
    </row>
    <row r="434" spans="9:13" s="43" customFormat="1" x14ac:dyDescent="0.25">
      <c r="I434" s="44"/>
      <c r="J434" s="44"/>
      <c r="K434" s="45"/>
      <c r="L434" s="45"/>
      <c r="M434" s="45"/>
    </row>
    <row r="435" spans="9:13" s="43" customFormat="1" x14ac:dyDescent="0.25">
      <c r="I435" s="44"/>
      <c r="J435" s="44"/>
      <c r="K435" s="45"/>
      <c r="L435" s="45"/>
      <c r="M435" s="45"/>
    </row>
    <row r="436" spans="9:13" s="43" customFormat="1" x14ac:dyDescent="0.25">
      <c r="I436" s="44"/>
      <c r="J436" s="44"/>
      <c r="K436" s="45"/>
      <c r="L436" s="45"/>
      <c r="M436" s="45"/>
    </row>
    <row r="437" spans="9:13" s="43" customFormat="1" x14ac:dyDescent="0.25">
      <c r="I437" s="44"/>
      <c r="J437" s="44"/>
      <c r="K437" s="45"/>
      <c r="L437" s="45"/>
      <c r="M437" s="45"/>
    </row>
    <row r="438" spans="9:13" s="43" customFormat="1" x14ac:dyDescent="0.25">
      <c r="I438" s="44"/>
      <c r="J438" s="44"/>
      <c r="K438" s="45"/>
      <c r="L438" s="45"/>
      <c r="M438" s="45"/>
    </row>
    <row r="439" spans="9:13" s="43" customFormat="1" x14ac:dyDescent="0.25">
      <c r="I439" s="44"/>
      <c r="J439" s="44"/>
      <c r="K439" s="45"/>
      <c r="L439" s="45"/>
      <c r="M439" s="45"/>
    </row>
    <row r="440" spans="9:13" s="43" customFormat="1" x14ac:dyDescent="0.25">
      <c r="I440" s="44"/>
      <c r="J440" s="44"/>
      <c r="K440" s="45"/>
      <c r="L440" s="45"/>
      <c r="M440" s="45"/>
    </row>
    <row r="441" spans="9:13" s="43" customFormat="1" x14ac:dyDescent="0.25">
      <c r="I441" s="44"/>
      <c r="J441" s="44"/>
      <c r="K441" s="45"/>
      <c r="L441" s="45"/>
      <c r="M441" s="45"/>
    </row>
    <row r="442" spans="9:13" s="43" customFormat="1" x14ac:dyDescent="0.25">
      <c r="I442" s="44"/>
      <c r="J442" s="44"/>
      <c r="K442" s="45"/>
      <c r="L442" s="45"/>
      <c r="M442" s="45"/>
    </row>
    <row r="443" spans="9:13" s="43" customFormat="1" x14ac:dyDescent="0.25">
      <c r="I443" s="44"/>
      <c r="J443" s="44"/>
      <c r="K443" s="45"/>
      <c r="L443" s="45"/>
      <c r="M443" s="45"/>
    </row>
    <row r="444" spans="9:13" s="43" customFormat="1" x14ac:dyDescent="0.25">
      <c r="I444" s="44"/>
      <c r="J444" s="44"/>
      <c r="K444" s="45"/>
      <c r="L444" s="45"/>
      <c r="M444" s="45"/>
    </row>
    <row r="445" spans="9:13" s="43" customFormat="1" x14ac:dyDescent="0.25">
      <c r="I445" s="44"/>
      <c r="J445" s="44"/>
      <c r="K445" s="45"/>
      <c r="L445" s="45"/>
      <c r="M445" s="45"/>
    </row>
    <row r="446" spans="9:13" s="43" customFormat="1" x14ac:dyDescent="0.25">
      <c r="I446" s="44"/>
      <c r="J446" s="44"/>
      <c r="K446" s="45"/>
      <c r="L446" s="45"/>
      <c r="M446" s="45"/>
    </row>
    <row r="447" spans="9:13" s="43" customFormat="1" x14ac:dyDescent="0.25">
      <c r="I447" s="44"/>
      <c r="J447" s="44"/>
      <c r="K447" s="45"/>
      <c r="L447" s="45"/>
      <c r="M447" s="45"/>
    </row>
    <row r="448" spans="9:13" s="43" customFormat="1" x14ac:dyDescent="0.25">
      <c r="I448" s="44"/>
      <c r="J448" s="44"/>
      <c r="K448" s="45"/>
      <c r="L448" s="45"/>
      <c r="M448" s="45"/>
    </row>
    <row r="449" spans="9:13" s="43" customFormat="1" x14ac:dyDescent="0.25">
      <c r="I449" s="44"/>
      <c r="J449" s="44"/>
      <c r="K449" s="45"/>
      <c r="L449" s="45"/>
      <c r="M449" s="45"/>
    </row>
    <row r="450" spans="9:13" s="43" customFormat="1" x14ac:dyDescent="0.25">
      <c r="I450" s="44"/>
      <c r="J450" s="44"/>
      <c r="K450" s="45"/>
      <c r="L450" s="45"/>
      <c r="M450" s="45"/>
    </row>
    <row r="451" spans="9:13" s="43" customFormat="1" x14ac:dyDescent="0.25">
      <c r="I451" s="44"/>
      <c r="J451" s="44"/>
      <c r="K451" s="45"/>
      <c r="L451" s="45"/>
      <c r="M451" s="45"/>
    </row>
    <row r="452" spans="9:13" s="43" customFormat="1" x14ac:dyDescent="0.25">
      <c r="I452" s="44"/>
      <c r="J452" s="44"/>
      <c r="K452" s="45"/>
      <c r="L452" s="45"/>
      <c r="M452" s="45"/>
    </row>
    <row r="453" spans="9:13" s="43" customFormat="1" x14ac:dyDescent="0.25">
      <c r="I453" s="44"/>
      <c r="J453" s="44"/>
      <c r="K453" s="45"/>
      <c r="L453" s="45"/>
      <c r="M453" s="45"/>
    </row>
    <row r="454" spans="9:13" s="43" customFormat="1" x14ac:dyDescent="0.25">
      <c r="I454" s="44"/>
      <c r="J454" s="44"/>
      <c r="K454" s="45"/>
      <c r="L454" s="45"/>
      <c r="M454" s="45"/>
    </row>
    <row r="455" spans="9:13" s="43" customFormat="1" x14ac:dyDescent="0.25">
      <c r="I455" s="44"/>
      <c r="J455" s="44"/>
      <c r="K455" s="45"/>
      <c r="L455" s="45"/>
      <c r="M455" s="45"/>
    </row>
    <row r="456" spans="9:13" s="43" customFormat="1" x14ac:dyDescent="0.25">
      <c r="I456" s="44"/>
      <c r="J456" s="44"/>
      <c r="K456" s="45"/>
      <c r="L456" s="45"/>
      <c r="M456" s="45"/>
    </row>
    <row r="457" spans="9:13" s="43" customFormat="1" x14ac:dyDescent="0.25">
      <c r="I457" s="44"/>
      <c r="J457" s="44"/>
      <c r="K457" s="45"/>
      <c r="L457" s="45"/>
      <c r="M457" s="45"/>
    </row>
    <row r="458" spans="9:13" s="43" customFormat="1" x14ac:dyDescent="0.25">
      <c r="I458" s="44"/>
      <c r="J458" s="44"/>
      <c r="K458" s="45"/>
      <c r="L458" s="45"/>
      <c r="M458" s="45"/>
    </row>
    <row r="459" spans="9:13" s="43" customFormat="1" x14ac:dyDescent="0.25">
      <c r="I459" s="44"/>
      <c r="J459" s="44"/>
      <c r="K459" s="45"/>
      <c r="L459" s="45"/>
      <c r="M459" s="45"/>
    </row>
    <row r="460" spans="9:13" s="43" customFormat="1" x14ac:dyDescent="0.25">
      <c r="I460" s="44"/>
      <c r="J460" s="44"/>
      <c r="K460" s="45"/>
      <c r="L460" s="45"/>
      <c r="M460" s="45"/>
    </row>
    <row r="461" spans="9:13" s="43" customFormat="1" x14ac:dyDescent="0.25">
      <c r="I461" s="44"/>
      <c r="J461" s="44"/>
      <c r="K461" s="45"/>
      <c r="L461" s="45"/>
      <c r="M461" s="45"/>
    </row>
    <row r="462" spans="9:13" s="43" customFormat="1" x14ac:dyDescent="0.25">
      <c r="I462" s="44"/>
      <c r="J462" s="44"/>
      <c r="K462" s="45"/>
      <c r="L462" s="45"/>
      <c r="M462" s="45"/>
    </row>
    <row r="463" spans="9:13" s="43" customFormat="1" x14ac:dyDescent="0.25">
      <c r="I463" s="44"/>
      <c r="J463" s="44"/>
      <c r="K463" s="45"/>
      <c r="L463" s="45"/>
      <c r="M463" s="45"/>
    </row>
    <row r="464" spans="9:13" s="43" customFormat="1" x14ac:dyDescent="0.25">
      <c r="I464" s="44"/>
      <c r="J464" s="44"/>
      <c r="K464" s="45"/>
      <c r="L464" s="45"/>
      <c r="M464" s="45"/>
    </row>
    <row r="465" spans="9:13" s="43" customFormat="1" x14ac:dyDescent="0.25">
      <c r="I465" s="44"/>
      <c r="J465" s="44"/>
      <c r="K465" s="45"/>
      <c r="L465" s="45"/>
      <c r="M465" s="45"/>
    </row>
    <row r="466" spans="9:13" s="43" customFormat="1" x14ac:dyDescent="0.25">
      <c r="I466" s="44"/>
      <c r="J466" s="44"/>
      <c r="K466" s="45"/>
      <c r="L466" s="45"/>
      <c r="M466" s="45"/>
    </row>
    <row r="467" spans="9:13" s="43" customFormat="1" x14ac:dyDescent="0.25">
      <c r="I467" s="44"/>
      <c r="J467" s="44"/>
      <c r="K467" s="45"/>
      <c r="L467" s="45"/>
      <c r="M467" s="45"/>
    </row>
    <row r="468" spans="9:13" s="43" customFormat="1" x14ac:dyDescent="0.25">
      <c r="I468" s="44"/>
      <c r="J468" s="44"/>
      <c r="K468" s="45"/>
      <c r="L468" s="45"/>
      <c r="M468" s="45"/>
    </row>
    <row r="469" spans="9:13" s="43" customFormat="1" x14ac:dyDescent="0.25">
      <c r="I469" s="44"/>
      <c r="J469" s="44"/>
      <c r="K469" s="45"/>
      <c r="L469" s="45"/>
      <c r="M469" s="45"/>
    </row>
    <row r="470" spans="9:13" s="43" customFormat="1" x14ac:dyDescent="0.25">
      <c r="I470" s="44"/>
      <c r="J470" s="44"/>
      <c r="K470" s="45"/>
      <c r="L470" s="45"/>
      <c r="M470" s="45"/>
    </row>
    <row r="471" spans="9:13" s="43" customFormat="1" x14ac:dyDescent="0.25">
      <c r="I471" s="44"/>
      <c r="J471" s="44"/>
      <c r="K471" s="45"/>
      <c r="L471" s="45"/>
      <c r="M471" s="45"/>
    </row>
    <row r="472" spans="9:13" s="43" customFormat="1" x14ac:dyDescent="0.25">
      <c r="I472" s="44"/>
      <c r="J472" s="44"/>
      <c r="K472" s="45"/>
      <c r="L472" s="45"/>
      <c r="M472" s="45"/>
    </row>
    <row r="473" spans="9:13" s="43" customFormat="1" x14ac:dyDescent="0.25">
      <c r="I473" s="44"/>
      <c r="J473" s="44"/>
      <c r="K473" s="45"/>
      <c r="L473" s="45"/>
      <c r="M473" s="45"/>
    </row>
    <row r="474" spans="9:13" s="43" customFormat="1" x14ac:dyDescent="0.25">
      <c r="I474" s="44"/>
      <c r="J474" s="44"/>
      <c r="K474" s="45"/>
      <c r="L474" s="45"/>
      <c r="M474" s="45"/>
    </row>
    <row r="475" spans="9:13" s="43" customFormat="1" x14ac:dyDescent="0.25">
      <c r="I475" s="44"/>
      <c r="J475" s="44"/>
      <c r="K475" s="45"/>
      <c r="L475" s="45"/>
      <c r="M475" s="45"/>
    </row>
    <row r="476" spans="9:13" s="43" customFormat="1" x14ac:dyDescent="0.25">
      <c r="I476" s="44"/>
      <c r="J476" s="44"/>
      <c r="K476" s="45"/>
      <c r="L476" s="45"/>
      <c r="M476" s="45"/>
    </row>
    <row r="477" spans="9:13" s="43" customFormat="1" x14ac:dyDescent="0.25">
      <c r="I477" s="44"/>
      <c r="J477" s="44"/>
      <c r="K477" s="45"/>
      <c r="L477" s="45"/>
      <c r="M477" s="45"/>
    </row>
    <row r="478" spans="9:13" s="43" customFormat="1" x14ac:dyDescent="0.25">
      <c r="I478" s="44"/>
      <c r="J478" s="44"/>
      <c r="K478" s="45"/>
      <c r="L478" s="45"/>
      <c r="M478" s="45"/>
    </row>
    <row r="479" spans="9:13" s="43" customFormat="1" x14ac:dyDescent="0.25">
      <c r="I479" s="44"/>
      <c r="J479" s="44"/>
      <c r="K479" s="45"/>
      <c r="L479" s="45"/>
      <c r="M479" s="45"/>
    </row>
    <row r="480" spans="9:13" s="43" customFormat="1" x14ac:dyDescent="0.25">
      <c r="I480" s="44"/>
      <c r="J480" s="44"/>
      <c r="K480" s="45"/>
      <c r="L480" s="45"/>
      <c r="M480" s="45"/>
    </row>
    <row r="481" spans="9:13" s="43" customFormat="1" x14ac:dyDescent="0.25">
      <c r="I481" s="44"/>
      <c r="J481" s="44"/>
      <c r="K481" s="45"/>
      <c r="L481" s="45"/>
      <c r="M481" s="45"/>
    </row>
    <row r="482" spans="9:13" s="43" customFormat="1" x14ac:dyDescent="0.25">
      <c r="I482" s="44"/>
      <c r="J482" s="44"/>
      <c r="K482" s="45"/>
      <c r="L482" s="45"/>
      <c r="M482" s="45"/>
    </row>
    <row r="483" spans="9:13" s="43" customFormat="1" x14ac:dyDescent="0.25">
      <c r="I483" s="44"/>
      <c r="J483" s="44"/>
      <c r="K483" s="45"/>
      <c r="L483" s="45"/>
      <c r="M483" s="45"/>
    </row>
    <row r="484" spans="9:13" s="43" customFormat="1" x14ac:dyDescent="0.25">
      <c r="I484" s="44"/>
      <c r="J484" s="44"/>
      <c r="K484" s="45"/>
      <c r="L484" s="45"/>
      <c r="M484" s="45"/>
    </row>
    <row r="485" spans="9:13" s="43" customFormat="1" x14ac:dyDescent="0.25">
      <c r="I485" s="44"/>
      <c r="J485" s="44"/>
      <c r="K485" s="45"/>
      <c r="L485" s="45"/>
      <c r="M485" s="45"/>
    </row>
    <row r="486" spans="9:13" s="43" customFormat="1" x14ac:dyDescent="0.25">
      <c r="I486" s="44"/>
      <c r="J486" s="44"/>
      <c r="K486" s="45"/>
      <c r="L486" s="45"/>
      <c r="M486" s="45"/>
    </row>
    <row r="487" spans="9:13" s="43" customFormat="1" x14ac:dyDescent="0.25">
      <c r="I487" s="44"/>
      <c r="J487" s="44"/>
      <c r="K487" s="45"/>
      <c r="L487" s="45"/>
      <c r="M487" s="45"/>
    </row>
    <row r="488" spans="9:13" s="43" customFormat="1" x14ac:dyDescent="0.25">
      <c r="I488" s="44"/>
      <c r="J488" s="44"/>
      <c r="K488" s="45"/>
      <c r="L488" s="45"/>
      <c r="M488" s="45"/>
    </row>
    <row r="489" spans="9:13" s="43" customFormat="1" x14ac:dyDescent="0.25">
      <c r="I489" s="44"/>
      <c r="J489" s="44"/>
      <c r="K489" s="45"/>
      <c r="L489" s="45"/>
      <c r="M489" s="45"/>
    </row>
    <row r="490" spans="9:13" s="43" customFormat="1" x14ac:dyDescent="0.25">
      <c r="I490" s="44"/>
      <c r="J490" s="44"/>
      <c r="K490" s="45"/>
      <c r="L490" s="45"/>
      <c r="M490" s="45"/>
    </row>
    <row r="491" spans="9:13" s="43" customFormat="1" x14ac:dyDescent="0.25">
      <c r="I491" s="44"/>
      <c r="J491" s="44"/>
      <c r="K491" s="45"/>
      <c r="L491" s="45"/>
      <c r="M491" s="45"/>
    </row>
    <row r="492" spans="9:13" s="43" customFormat="1" x14ac:dyDescent="0.25">
      <c r="I492" s="44"/>
      <c r="J492" s="44"/>
      <c r="K492" s="45"/>
      <c r="L492" s="45"/>
      <c r="M492" s="45"/>
    </row>
    <row r="493" spans="9:13" s="43" customFormat="1" x14ac:dyDescent="0.25">
      <c r="I493" s="44"/>
      <c r="J493" s="44"/>
      <c r="K493" s="45"/>
      <c r="L493" s="45"/>
      <c r="M493" s="45"/>
    </row>
    <row r="494" spans="9:13" s="43" customFormat="1" x14ac:dyDescent="0.25">
      <c r="I494" s="44"/>
      <c r="J494" s="44"/>
      <c r="K494" s="45"/>
      <c r="L494" s="45"/>
      <c r="M494" s="45"/>
    </row>
    <row r="495" spans="9:13" s="43" customFormat="1" x14ac:dyDescent="0.25">
      <c r="I495" s="44"/>
      <c r="J495" s="44"/>
      <c r="K495" s="45"/>
      <c r="L495" s="45"/>
      <c r="M495" s="45"/>
    </row>
    <row r="496" spans="9:13" s="43" customFormat="1" x14ac:dyDescent="0.25">
      <c r="I496" s="44"/>
      <c r="J496" s="44"/>
      <c r="K496" s="45"/>
      <c r="L496" s="45"/>
      <c r="M496" s="45"/>
    </row>
    <row r="497" spans="9:13" s="43" customFormat="1" x14ac:dyDescent="0.25">
      <c r="I497" s="44"/>
      <c r="J497" s="44"/>
      <c r="K497" s="45"/>
      <c r="L497" s="45"/>
      <c r="M497" s="45"/>
    </row>
    <row r="498" spans="9:13" s="43" customFormat="1" x14ac:dyDescent="0.25">
      <c r="I498" s="44"/>
      <c r="J498" s="44"/>
      <c r="K498" s="45"/>
      <c r="L498" s="45"/>
      <c r="M498" s="45"/>
    </row>
    <row r="499" spans="9:13" s="43" customFormat="1" x14ac:dyDescent="0.25">
      <c r="I499" s="44"/>
      <c r="J499" s="44"/>
      <c r="K499" s="45"/>
      <c r="L499" s="45"/>
      <c r="M499" s="45"/>
    </row>
    <row r="500" spans="9:13" s="43" customFormat="1" x14ac:dyDescent="0.25">
      <c r="I500" s="44"/>
      <c r="J500" s="44"/>
      <c r="K500" s="45"/>
      <c r="L500" s="45"/>
      <c r="M500" s="45"/>
    </row>
    <row r="501" spans="9:13" s="43" customFormat="1" x14ac:dyDescent="0.25">
      <c r="I501" s="44"/>
      <c r="J501" s="44"/>
      <c r="K501" s="45"/>
      <c r="L501" s="45"/>
      <c r="M501" s="45"/>
    </row>
    <row r="502" spans="9:13" s="43" customFormat="1" x14ac:dyDescent="0.25">
      <c r="I502" s="44"/>
      <c r="J502" s="44"/>
      <c r="K502" s="45"/>
      <c r="L502" s="45"/>
      <c r="M502" s="45"/>
    </row>
    <row r="503" spans="9:13" s="43" customFormat="1" x14ac:dyDescent="0.25">
      <c r="I503" s="44"/>
      <c r="J503" s="44"/>
      <c r="K503" s="45"/>
      <c r="L503" s="45"/>
      <c r="M503" s="45"/>
    </row>
    <row r="504" spans="9:13" s="43" customFormat="1" x14ac:dyDescent="0.25">
      <c r="I504" s="44"/>
      <c r="J504" s="44"/>
      <c r="K504" s="45"/>
      <c r="L504" s="45"/>
      <c r="M504" s="45"/>
    </row>
    <row r="505" spans="9:13" s="43" customFormat="1" x14ac:dyDescent="0.25">
      <c r="I505" s="44"/>
      <c r="J505" s="44"/>
      <c r="K505" s="45"/>
      <c r="L505" s="45"/>
      <c r="M505" s="45"/>
    </row>
    <row r="506" spans="9:13" s="43" customFormat="1" x14ac:dyDescent="0.25">
      <c r="I506" s="44"/>
      <c r="J506" s="44"/>
      <c r="K506" s="45"/>
      <c r="L506" s="45"/>
      <c r="M506" s="45"/>
    </row>
    <row r="507" spans="9:13" s="43" customFormat="1" x14ac:dyDescent="0.25">
      <c r="I507" s="44"/>
      <c r="J507" s="44"/>
      <c r="K507" s="45"/>
      <c r="L507" s="45"/>
      <c r="M507" s="45"/>
    </row>
    <row r="508" spans="9:13" s="43" customFormat="1" x14ac:dyDescent="0.25">
      <c r="I508" s="44"/>
      <c r="J508" s="44"/>
      <c r="K508" s="45"/>
      <c r="L508" s="45"/>
      <c r="M508" s="45"/>
    </row>
    <row r="509" spans="9:13" s="43" customFormat="1" x14ac:dyDescent="0.25">
      <c r="I509" s="44"/>
      <c r="J509" s="44"/>
      <c r="K509" s="45"/>
      <c r="L509" s="45"/>
      <c r="M509" s="45"/>
    </row>
    <row r="510" spans="9:13" s="43" customFormat="1" x14ac:dyDescent="0.25">
      <c r="I510" s="44"/>
      <c r="J510" s="44"/>
      <c r="K510" s="45"/>
      <c r="L510" s="45"/>
      <c r="M510" s="45"/>
    </row>
    <row r="511" spans="9:13" s="43" customFormat="1" x14ac:dyDescent="0.25">
      <c r="I511" s="44"/>
      <c r="J511" s="44"/>
      <c r="K511" s="45"/>
      <c r="L511" s="45"/>
      <c r="M511" s="45"/>
    </row>
    <row r="512" spans="9:13" s="43" customFormat="1" x14ac:dyDescent="0.25">
      <c r="I512" s="44"/>
      <c r="J512" s="44"/>
      <c r="K512" s="45"/>
      <c r="L512" s="45"/>
      <c r="M512" s="45"/>
    </row>
    <row r="513" spans="9:13" s="43" customFormat="1" x14ac:dyDescent="0.25">
      <c r="I513" s="44"/>
      <c r="J513" s="44"/>
      <c r="K513" s="45"/>
      <c r="L513" s="45"/>
      <c r="M513" s="45"/>
    </row>
    <row r="514" spans="9:13" s="43" customFormat="1" x14ac:dyDescent="0.25">
      <c r="I514" s="44"/>
      <c r="J514" s="44"/>
      <c r="K514" s="45"/>
      <c r="L514" s="45"/>
      <c r="M514" s="45"/>
    </row>
    <row r="515" spans="9:13" s="43" customFormat="1" x14ac:dyDescent="0.25">
      <c r="I515" s="44"/>
      <c r="J515" s="44"/>
      <c r="K515" s="45"/>
      <c r="L515" s="45"/>
      <c r="M515" s="45"/>
    </row>
    <row r="516" spans="9:13" s="43" customFormat="1" x14ac:dyDescent="0.25">
      <c r="I516" s="44"/>
      <c r="J516" s="44"/>
      <c r="K516" s="45"/>
      <c r="L516" s="45"/>
      <c r="M516" s="45"/>
    </row>
    <row r="517" spans="9:13" s="43" customFormat="1" x14ac:dyDescent="0.25">
      <c r="I517" s="44"/>
      <c r="J517" s="44"/>
      <c r="K517" s="45"/>
      <c r="L517" s="45"/>
      <c r="M517" s="45"/>
    </row>
    <row r="518" spans="9:13" s="43" customFormat="1" x14ac:dyDescent="0.25">
      <c r="I518" s="44"/>
      <c r="J518" s="44"/>
      <c r="K518" s="45"/>
      <c r="L518" s="45"/>
      <c r="M518" s="45"/>
    </row>
    <row r="519" spans="9:13" s="43" customFormat="1" x14ac:dyDescent="0.25">
      <c r="I519" s="44"/>
      <c r="J519" s="44"/>
      <c r="K519" s="45"/>
      <c r="L519" s="45"/>
      <c r="M519" s="45"/>
    </row>
    <row r="520" spans="9:13" s="43" customFormat="1" x14ac:dyDescent="0.25">
      <c r="I520" s="44"/>
      <c r="J520" s="44"/>
      <c r="K520" s="45"/>
      <c r="L520" s="45"/>
      <c r="M520" s="45"/>
    </row>
    <row r="521" spans="9:13" s="43" customFormat="1" x14ac:dyDescent="0.25">
      <c r="I521" s="44"/>
      <c r="J521" s="44"/>
      <c r="K521" s="45"/>
      <c r="L521" s="45"/>
      <c r="M521" s="45"/>
    </row>
    <row r="522" spans="9:13" s="43" customFormat="1" x14ac:dyDescent="0.25">
      <c r="I522" s="44"/>
      <c r="J522" s="44"/>
      <c r="K522" s="45"/>
      <c r="L522" s="45"/>
      <c r="M522" s="45"/>
    </row>
    <row r="523" spans="9:13" s="43" customFormat="1" x14ac:dyDescent="0.25">
      <c r="I523" s="44"/>
      <c r="J523" s="44"/>
      <c r="K523" s="45"/>
      <c r="L523" s="45"/>
      <c r="M523" s="45"/>
    </row>
    <row r="524" spans="9:13" s="43" customFormat="1" x14ac:dyDescent="0.25">
      <c r="I524" s="44"/>
      <c r="J524" s="44"/>
      <c r="K524" s="45"/>
      <c r="L524" s="45"/>
      <c r="M524" s="45"/>
    </row>
    <row r="525" spans="9:13" s="43" customFormat="1" x14ac:dyDescent="0.25">
      <c r="I525" s="44"/>
      <c r="J525" s="44"/>
      <c r="K525" s="45"/>
      <c r="L525" s="45"/>
      <c r="M525" s="45"/>
    </row>
    <row r="526" spans="9:13" s="43" customFormat="1" x14ac:dyDescent="0.25">
      <c r="I526" s="44"/>
      <c r="J526" s="44"/>
      <c r="K526" s="45"/>
      <c r="L526" s="45"/>
      <c r="M526" s="45"/>
    </row>
    <row r="527" spans="9:13" s="43" customFormat="1" x14ac:dyDescent="0.25">
      <c r="I527" s="44"/>
      <c r="J527" s="44"/>
      <c r="K527" s="45"/>
      <c r="L527" s="45"/>
      <c r="M527" s="45"/>
    </row>
    <row r="528" spans="9:13" s="43" customFormat="1" x14ac:dyDescent="0.25">
      <c r="I528" s="44"/>
      <c r="J528" s="44"/>
      <c r="K528" s="45"/>
      <c r="L528" s="45"/>
      <c r="M528" s="45"/>
    </row>
    <row r="529" spans="9:13" s="43" customFormat="1" x14ac:dyDescent="0.25">
      <c r="I529" s="44"/>
      <c r="J529" s="44"/>
      <c r="K529" s="45"/>
      <c r="L529" s="45"/>
      <c r="M529" s="45"/>
    </row>
    <row r="530" spans="9:13" s="43" customFormat="1" x14ac:dyDescent="0.25">
      <c r="I530" s="44"/>
      <c r="J530" s="44"/>
      <c r="K530" s="45"/>
      <c r="L530" s="45"/>
      <c r="M530" s="45"/>
    </row>
    <row r="531" spans="9:13" s="43" customFormat="1" x14ac:dyDescent="0.25">
      <c r="I531" s="44"/>
      <c r="J531" s="44"/>
      <c r="K531" s="45"/>
      <c r="L531" s="45"/>
      <c r="M531" s="45"/>
    </row>
    <row r="532" spans="9:13" s="43" customFormat="1" x14ac:dyDescent="0.25">
      <c r="I532" s="44"/>
      <c r="J532" s="44"/>
      <c r="K532" s="45"/>
      <c r="L532" s="45"/>
      <c r="M532" s="45"/>
    </row>
    <row r="533" spans="9:13" s="43" customFormat="1" x14ac:dyDescent="0.25">
      <c r="I533" s="44"/>
      <c r="J533" s="44"/>
      <c r="K533" s="45"/>
      <c r="L533" s="45"/>
      <c r="M533" s="45"/>
    </row>
    <row r="534" spans="9:13" s="43" customFormat="1" x14ac:dyDescent="0.25">
      <c r="I534" s="44"/>
      <c r="J534" s="44"/>
      <c r="K534" s="45"/>
      <c r="L534" s="45"/>
      <c r="M534" s="45"/>
    </row>
    <row r="535" spans="9:13" s="43" customFormat="1" x14ac:dyDescent="0.25">
      <c r="I535" s="44"/>
      <c r="J535" s="44"/>
      <c r="K535" s="45"/>
      <c r="L535" s="45"/>
      <c r="M535" s="45"/>
    </row>
    <row r="536" spans="9:13" s="43" customFormat="1" x14ac:dyDescent="0.25">
      <c r="I536" s="44"/>
      <c r="J536" s="44"/>
      <c r="K536" s="45"/>
      <c r="L536" s="45"/>
      <c r="M536" s="45"/>
    </row>
    <row r="537" spans="9:13" s="43" customFormat="1" x14ac:dyDescent="0.25">
      <c r="I537" s="44"/>
      <c r="J537" s="44"/>
      <c r="K537" s="45"/>
      <c r="L537" s="45"/>
      <c r="M537" s="45"/>
    </row>
    <row r="538" spans="9:13" s="43" customFormat="1" x14ac:dyDescent="0.25">
      <c r="I538" s="44"/>
      <c r="J538" s="44"/>
      <c r="K538" s="45"/>
      <c r="L538" s="45"/>
      <c r="M538" s="45"/>
    </row>
    <row r="539" spans="9:13" s="43" customFormat="1" x14ac:dyDescent="0.25">
      <c r="I539" s="44"/>
      <c r="J539" s="44"/>
      <c r="K539" s="45"/>
      <c r="L539" s="45"/>
      <c r="M539" s="45"/>
    </row>
    <row r="540" spans="9:13" s="43" customFormat="1" x14ac:dyDescent="0.25">
      <c r="I540" s="44"/>
      <c r="J540" s="44"/>
      <c r="K540" s="45"/>
      <c r="L540" s="45"/>
      <c r="M540" s="45"/>
    </row>
    <row r="541" spans="9:13" s="43" customFormat="1" x14ac:dyDescent="0.25">
      <c r="I541" s="44"/>
      <c r="J541" s="44"/>
      <c r="K541" s="45"/>
      <c r="L541" s="45"/>
      <c r="M541" s="45"/>
    </row>
    <row r="542" spans="9:13" s="43" customFormat="1" x14ac:dyDescent="0.25">
      <c r="I542" s="44"/>
      <c r="J542" s="44"/>
      <c r="K542" s="45"/>
      <c r="L542" s="45"/>
      <c r="M542" s="45"/>
    </row>
    <row r="543" spans="9:13" s="43" customFormat="1" x14ac:dyDescent="0.25">
      <c r="I543" s="44"/>
      <c r="J543" s="44"/>
      <c r="K543" s="45"/>
      <c r="L543" s="45"/>
      <c r="M543" s="45"/>
    </row>
    <row r="544" spans="9:13" s="43" customFormat="1" x14ac:dyDescent="0.25">
      <c r="I544" s="44"/>
      <c r="J544" s="44"/>
      <c r="K544" s="45"/>
      <c r="L544" s="45"/>
      <c r="M544" s="45"/>
    </row>
    <row r="545" spans="9:13" s="43" customFormat="1" x14ac:dyDescent="0.25">
      <c r="I545" s="44"/>
      <c r="J545" s="44"/>
      <c r="K545" s="45"/>
      <c r="L545" s="45"/>
      <c r="M545" s="45"/>
    </row>
    <row r="546" spans="9:13" s="43" customFormat="1" x14ac:dyDescent="0.25">
      <c r="I546" s="44"/>
      <c r="J546" s="44"/>
      <c r="K546" s="45"/>
      <c r="L546" s="45"/>
      <c r="M546" s="45"/>
    </row>
    <row r="547" spans="9:13" s="43" customFormat="1" x14ac:dyDescent="0.25">
      <c r="I547" s="44"/>
      <c r="J547" s="44"/>
      <c r="K547" s="45"/>
      <c r="L547" s="45"/>
      <c r="M547" s="45"/>
    </row>
    <row r="548" spans="9:13" s="43" customFormat="1" x14ac:dyDescent="0.25">
      <c r="I548" s="44"/>
      <c r="J548" s="44"/>
      <c r="K548" s="45"/>
      <c r="L548" s="45"/>
      <c r="M548" s="45"/>
    </row>
    <row r="549" spans="9:13" s="43" customFormat="1" x14ac:dyDescent="0.25">
      <c r="I549" s="44"/>
      <c r="J549" s="44"/>
      <c r="K549" s="45"/>
      <c r="L549" s="45"/>
      <c r="M549" s="45"/>
    </row>
    <row r="550" spans="9:13" s="43" customFormat="1" x14ac:dyDescent="0.25">
      <c r="I550" s="44"/>
      <c r="J550" s="44"/>
      <c r="K550" s="45"/>
      <c r="L550" s="45"/>
      <c r="M550" s="45"/>
    </row>
    <row r="551" spans="9:13" s="43" customFormat="1" x14ac:dyDescent="0.25">
      <c r="I551" s="44"/>
      <c r="J551" s="44"/>
      <c r="K551" s="45"/>
      <c r="L551" s="45"/>
      <c r="M551" s="45"/>
    </row>
    <row r="552" spans="9:13" s="43" customFormat="1" x14ac:dyDescent="0.25">
      <c r="I552" s="44"/>
      <c r="J552" s="44"/>
      <c r="K552" s="45"/>
      <c r="L552" s="45"/>
      <c r="M552" s="45"/>
    </row>
    <row r="553" spans="9:13" s="43" customFormat="1" x14ac:dyDescent="0.25">
      <c r="I553" s="44"/>
      <c r="J553" s="44"/>
      <c r="K553" s="45"/>
      <c r="L553" s="45"/>
      <c r="M553" s="45"/>
    </row>
    <row r="554" spans="9:13" s="43" customFormat="1" x14ac:dyDescent="0.25">
      <c r="I554" s="44"/>
      <c r="J554" s="44"/>
      <c r="K554" s="45"/>
      <c r="L554" s="45"/>
      <c r="M554" s="45"/>
    </row>
    <row r="555" spans="9:13" s="43" customFormat="1" x14ac:dyDescent="0.25">
      <c r="I555" s="44"/>
      <c r="J555" s="44"/>
      <c r="K555" s="45"/>
      <c r="L555" s="45"/>
      <c r="M555" s="45"/>
    </row>
    <row r="556" spans="9:13" s="43" customFormat="1" x14ac:dyDescent="0.25">
      <c r="I556" s="44"/>
      <c r="J556" s="44"/>
      <c r="K556" s="45"/>
      <c r="L556" s="45"/>
      <c r="M556" s="45"/>
    </row>
    <row r="557" spans="9:13" s="43" customFormat="1" x14ac:dyDescent="0.25">
      <c r="I557" s="44"/>
      <c r="J557" s="44"/>
      <c r="K557" s="45"/>
      <c r="L557" s="45"/>
      <c r="M557" s="45"/>
    </row>
    <row r="558" spans="9:13" s="43" customFormat="1" x14ac:dyDescent="0.25">
      <c r="I558" s="44"/>
      <c r="J558" s="44"/>
      <c r="K558" s="45"/>
      <c r="L558" s="45"/>
      <c r="M558" s="45"/>
    </row>
    <row r="559" spans="9:13" s="43" customFormat="1" x14ac:dyDescent="0.25">
      <c r="I559" s="44"/>
      <c r="J559" s="44"/>
      <c r="K559" s="45"/>
      <c r="L559" s="45"/>
      <c r="M559" s="45"/>
    </row>
    <row r="560" spans="9:13" s="43" customFormat="1" x14ac:dyDescent="0.25">
      <c r="I560" s="44"/>
      <c r="J560" s="44"/>
      <c r="K560" s="45"/>
      <c r="L560" s="45"/>
      <c r="M560" s="45"/>
    </row>
    <row r="561" spans="9:13" s="43" customFormat="1" x14ac:dyDescent="0.25">
      <c r="I561" s="44"/>
      <c r="J561" s="44"/>
      <c r="K561" s="45"/>
      <c r="L561" s="45"/>
      <c r="M561" s="45"/>
    </row>
    <row r="562" spans="9:13" s="43" customFormat="1" x14ac:dyDescent="0.25">
      <c r="I562" s="44"/>
      <c r="J562" s="44"/>
      <c r="K562" s="45"/>
      <c r="L562" s="45"/>
      <c r="M562" s="45"/>
    </row>
    <row r="563" spans="9:13" s="43" customFormat="1" x14ac:dyDescent="0.25">
      <c r="I563" s="44"/>
      <c r="J563" s="44"/>
      <c r="K563" s="45"/>
      <c r="L563" s="45"/>
      <c r="M563" s="45"/>
    </row>
    <row r="564" spans="9:13" s="43" customFormat="1" x14ac:dyDescent="0.25">
      <c r="I564" s="44"/>
      <c r="J564" s="44"/>
      <c r="K564" s="45"/>
      <c r="L564" s="45"/>
      <c r="M564" s="45"/>
    </row>
    <row r="565" spans="9:13" s="43" customFormat="1" x14ac:dyDescent="0.25">
      <c r="I565" s="44"/>
      <c r="J565" s="44"/>
      <c r="K565" s="45"/>
      <c r="L565" s="45"/>
      <c r="M565" s="45"/>
    </row>
    <row r="566" spans="9:13" s="43" customFormat="1" x14ac:dyDescent="0.25">
      <c r="I566" s="44"/>
      <c r="J566" s="44"/>
      <c r="K566" s="45"/>
      <c r="L566" s="45"/>
      <c r="M566" s="45"/>
    </row>
    <row r="567" spans="9:13" s="43" customFormat="1" x14ac:dyDescent="0.25">
      <c r="I567" s="44"/>
      <c r="J567" s="44"/>
      <c r="K567" s="45"/>
      <c r="L567" s="45"/>
      <c r="M567" s="45"/>
    </row>
    <row r="568" spans="9:13" s="43" customFormat="1" x14ac:dyDescent="0.25">
      <c r="I568" s="44"/>
      <c r="J568" s="44"/>
      <c r="K568" s="45"/>
      <c r="L568" s="45"/>
      <c r="M568" s="45"/>
    </row>
    <row r="569" spans="9:13" s="43" customFormat="1" x14ac:dyDescent="0.25">
      <c r="I569" s="44"/>
      <c r="J569" s="44"/>
      <c r="K569" s="45"/>
      <c r="L569" s="45"/>
      <c r="M569" s="45"/>
    </row>
    <row r="570" spans="9:13" s="43" customFormat="1" x14ac:dyDescent="0.25">
      <c r="I570" s="44"/>
      <c r="J570" s="44"/>
      <c r="K570" s="45"/>
      <c r="L570" s="45"/>
      <c r="M570" s="45"/>
    </row>
    <row r="571" spans="9:13" s="43" customFormat="1" x14ac:dyDescent="0.25">
      <c r="I571" s="44"/>
      <c r="J571" s="44"/>
      <c r="K571" s="45"/>
      <c r="L571" s="45"/>
      <c r="M571" s="45"/>
    </row>
    <row r="572" spans="9:13" s="43" customFormat="1" x14ac:dyDescent="0.25">
      <c r="I572" s="44"/>
      <c r="J572" s="44"/>
      <c r="K572" s="45"/>
      <c r="L572" s="45"/>
      <c r="M572" s="45"/>
    </row>
    <row r="573" spans="9:13" s="43" customFormat="1" x14ac:dyDescent="0.25">
      <c r="I573" s="44"/>
      <c r="J573" s="44"/>
      <c r="K573" s="45"/>
      <c r="L573" s="45"/>
      <c r="M573" s="45"/>
    </row>
    <row r="574" spans="9:13" s="43" customFormat="1" x14ac:dyDescent="0.25">
      <c r="I574" s="44"/>
      <c r="J574" s="44"/>
      <c r="K574" s="45"/>
      <c r="L574" s="45"/>
      <c r="M574" s="45"/>
    </row>
    <row r="575" spans="9:13" s="43" customFormat="1" x14ac:dyDescent="0.25">
      <c r="I575" s="44"/>
      <c r="J575" s="44"/>
      <c r="K575" s="45"/>
      <c r="L575" s="45"/>
      <c r="M575" s="45"/>
    </row>
    <row r="576" spans="9:13" s="43" customFormat="1" x14ac:dyDescent="0.25">
      <c r="I576" s="44"/>
      <c r="J576" s="44"/>
      <c r="K576" s="45"/>
      <c r="L576" s="45"/>
      <c r="M576" s="45"/>
    </row>
    <row r="577" spans="9:13" s="43" customFormat="1" x14ac:dyDescent="0.25">
      <c r="I577" s="44"/>
      <c r="J577" s="44"/>
      <c r="K577" s="45"/>
      <c r="L577" s="45"/>
      <c r="M577" s="45"/>
    </row>
    <row r="578" spans="9:13" s="43" customFormat="1" x14ac:dyDescent="0.25">
      <c r="I578" s="44"/>
      <c r="J578" s="44"/>
      <c r="K578" s="45"/>
      <c r="L578" s="45"/>
      <c r="M578" s="45"/>
    </row>
    <row r="579" spans="9:13" s="43" customFormat="1" x14ac:dyDescent="0.25">
      <c r="I579" s="44"/>
      <c r="J579" s="44"/>
      <c r="K579" s="45"/>
      <c r="L579" s="45"/>
      <c r="M579" s="45"/>
    </row>
    <row r="580" spans="9:13" s="43" customFormat="1" x14ac:dyDescent="0.25">
      <c r="I580" s="44"/>
      <c r="J580" s="44"/>
      <c r="K580" s="45"/>
      <c r="L580" s="45"/>
      <c r="M580" s="45"/>
    </row>
    <row r="581" spans="9:13" s="43" customFormat="1" x14ac:dyDescent="0.25">
      <c r="I581" s="44"/>
      <c r="J581" s="44"/>
      <c r="K581" s="45"/>
      <c r="L581" s="45"/>
      <c r="M581" s="45"/>
    </row>
    <row r="582" spans="9:13" s="43" customFormat="1" x14ac:dyDescent="0.25">
      <c r="I582" s="44"/>
      <c r="J582" s="44"/>
      <c r="K582" s="45"/>
      <c r="L582" s="45"/>
      <c r="M582" s="45"/>
    </row>
    <row r="583" spans="9:13" s="43" customFormat="1" x14ac:dyDescent="0.25">
      <c r="I583" s="44"/>
      <c r="J583" s="44"/>
      <c r="K583" s="45"/>
      <c r="L583" s="45"/>
      <c r="M583" s="45"/>
    </row>
    <row r="584" spans="9:13" s="43" customFormat="1" x14ac:dyDescent="0.25">
      <c r="I584" s="44"/>
      <c r="J584" s="44"/>
      <c r="K584" s="45"/>
      <c r="L584" s="45"/>
      <c r="M584" s="45"/>
    </row>
    <row r="585" spans="9:13" s="43" customFormat="1" x14ac:dyDescent="0.25">
      <c r="I585" s="44"/>
      <c r="J585" s="44"/>
      <c r="K585" s="45"/>
      <c r="L585" s="45"/>
      <c r="M585" s="45"/>
    </row>
    <row r="586" spans="9:13" s="43" customFormat="1" x14ac:dyDescent="0.25">
      <c r="I586" s="44"/>
      <c r="J586" s="44"/>
      <c r="K586" s="45"/>
      <c r="L586" s="45"/>
      <c r="M586" s="45"/>
    </row>
    <row r="587" spans="9:13" s="43" customFormat="1" x14ac:dyDescent="0.25">
      <c r="I587" s="44"/>
      <c r="J587" s="44"/>
      <c r="K587" s="45"/>
      <c r="L587" s="45"/>
      <c r="M587" s="45"/>
    </row>
    <row r="588" spans="9:13" s="43" customFormat="1" x14ac:dyDescent="0.25">
      <c r="I588" s="44"/>
      <c r="J588" s="44"/>
      <c r="K588" s="45"/>
      <c r="L588" s="45"/>
      <c r="M588" s="45"/>
    </row>
    <row r="589" spans="9:13" s="43" customFormat="1" x14ac:dyDescent="0.25">
      <c r="I589" s="44"/>
      <c r="J589" s="44"/>
      <c r="K589" s="45"/>
      <c r="L589" s="45"/>
      <c r="M589" s="45"/>
    </row>
    <row r="590" spans="9:13" s="43" customFormat="1" x14ac:dyDescent="0.25">
      <c r="I590" s="44"/>
      <c r="J590" s="44"/>
      <c r="K590" s="45"/>
      <c r="L590" s="45"/>
      <c r="M590" s="45"/>
    </row>
    <row r="591" spans="9:13" s="43" customFormat="1" x14ac:dyDescent="0.25">
      <c r="I591" s="44"/>
      <c r="J591" s="44"/>
      <c r="K591" s="45"/>
      <c r="L591" s="45"/>
      <c r="M591" s="45"/>
    </row>
    <row r="592" spans="9:13" s="43" customFormat="1" x14ac:dyDescent="0.25">
      <c r="I592" s="44"/>
      <c r="J592" s="44"/>
      <c r="K592" s="45"/>
      <c r="L592" s="45"/>
      <c r="M592" s="45"/>
    </row>
    <row r="593" spans="9:13" s="43" customFormat="1" x14ac:dyDescent="0.25">
      <c r="I593" s="44"/>
      <c r="J593" s="44"/>
      <c r="K593" s="45"/>
      <c r="L593" s="45"/>
      <c r="M593" s="45"/>
    </row>
    <row r="594" spans="9:13" s="43" customFormat="1" x14ac:dyDescent="0.25">
      <c r="I594" s="44"/>
      <c r="J594" s="44"/>
      <c r="K594" s="45"/>
      <c r="L594" s="45"/>
      <c r="M594" s="45"/>
    </row>
    <row r="595" spans="9:13" s="43" customFormat="1" x14ac:dyDescent="0.25">
      <c r="I595" s="44"/>
      <c r="J595" s="44"/>
      <c r="K595" s="45"/>
      <c r="L595" s="45"/>
      <c r="M595" s="45"/>
    </row>
    <row r="596" spans="9:13" s="43" customFormat="1" x14ac:dyDescent="0.25">
      <c r="I596" s="44"/>
      <c r="J596" s="44"/>
      <c r="K596" s="45"/>
      <c r="L596" s="45"/>
      <c r="M596" s="45"/>
    </row>
    <row r="597" spans="9:13" s="43" customFormat="1" x14ac:dyDescent="0.25">
      <c r="I597" s="44"/>
      <c r="J597" s="44"/>
      <c r="K597" s="45"/>
      <c r="L597" s="45"/>
      <c r="M597" s="45"/>
    </row>
    <row r="598" spans="9:13" s="43" customFormat="1" x14ac:dyDescent="0.25">
      <c r="I598" s="44"/>
      <c r="J598" s="44"/>
      <c r="K598" s="45"/>
      <c r="L598" s="45"/>
      <c r="M598" s="45"/>
    </row>
    <row r="599" spans="9:13" s="43" customFormat="1" x14ac:dyDescent="0.25">
      <c r="I599" s="44"/>
      <c r="J599" s="44"/>
      <c r="K599" s="45"/>
      <c r="L599" s="45"/>
      <c r="M599" s="45"/>
    </row>
    <row r="600" spans="9:13" s="43" customFormat="1" x14ac:dyDescent="0.25">
      <c r="I600" s="44"/>
      <c r="J600" s="44"/>
      <c r="K600" s="45"/>
      <c r="L600" s="45"/>
      <c r="M600" s="45"/>
    </row>
    <row r="601" spans="9:13" s="43" customFormat="1" x14ac:dyDescent="0.25">
      <c r="I601" s="44"/>
      <c r="J601" s="44"/>
      <c r="K601" s="45"/>
      <c r="L601" s="45"/>
      <c r="M601" s="45"/>
    </row>
    <row r="602" spans="9:13" s="43" customFormat="1" x14ac:dyDescent="0.25">
      <c r="I602" s="44"/>
      <c r="J602" s="44"/>
      <c r="K602" s="45"/>
      <c r="L602" s="45"/>
      <c r="M602" s="45"/>
    </row>
    <row r="603" spans="9:13" s="43" customFormat="1" x14ac:dyDescent="0.25">
      <c r="I603" s="44"/>
      <c r="J603" s="44"/>
      <c r="K603" s="45"/>
      <c r="L603" s="45"/>
      <c r="M603" s="45"/>
    </row>
    <row r="604" spans="9:13" s="43" customFormat="1" x14ac:dyDescent="0.25">
      <c r="I604" s="44"/>
      <c r="J604" s="44"/>
      <c r="K604" s="45"/>
      <c r="L604" s="45"/>
      <c r="M604" s="45"/>
    </row>
    <row r="605" spans="9:13" s="43" customFormat="1" x14ac:dyDescent="0.25">
      <c r="I605" s="44"/>
      <c r="J605" s="44"/>
      <c r="K605" s="45"/>
      <c r="L605" s="45"/>
      <c r="M605" s="45"/>
    </row>
    <row r="606" spans="9:13" s="43" customFormat="1" x14ac:dyDescent="0.25">
      <c r="I606" s="44"/>
      <c r="J606" s="44"/>
      <c r="K606" s="45"/>
      <c r="L606" s="45"/>
      <c r="M606" s="45"/>
    </row>
    <row r="607" spans="9:13" s="43" customFormat="1" x14ac:dyDescent="0.25">
      <c r="I607" s="44"/>
      <c r="J607" s="44"/>
      <c r="K607" s="45"/>
      <c r="L607" s="45"/>
      <c r="M607" s="45"/>
    </row>
    <row r="608" spans="9:13" s="43" customFormat="1" x14ac:dyDescent="0.25">
      <c r="I608" s="44"/>
      <c r="J608" s="44"/>
      <c r="K608" s="45"/>
      <c r="L608" s="45"/>
      <c r="M608" s="45"/>
    </row>
    <row r="609" spans="9:13" s="43" customFormat="1" x14ac:dyDescent="0.25">
      <c r="I609" s="44"/>
      <c r="J609" s="44"/>
      <c r="K609" s="45"/>
      <c r="L609" s="45"/>
      <c r="M609" s="45"/>
    </row>
    <row r="610" spans="9:13" s="43" customFormat="1" x14ac:dyDescent="0.25">
      <c r="I610" s="44"/>
      <c r="J610" s="44"/>
      <c r="K610" s="45"/>
      <c r="L610" s="45"/>
      <c r="M610" s="45"/>
    </row>
    <row r="611" spans="9:13" s="43" customFormat="1" x14ac:dyDescent="0.25">
      <c r="I611" s="44"/>
      <c r="J611" s="44"/>
      <c r="K611" s="45"/>
      <c r="L611" s="45"/>
      <c r="M611" s="45"/>
    </row>
    <row r="612" spans="9:13" s="43" customFormat="1" x14ac:dyDescent="0.25">
      <c r="I612" s="44"/>
      <c r="J612" s="44"/>
      <c r="K612" s="45"/>
      <c r="L612" s="45"/>
      <c r="M612" s="45"/>
    </row>
    <row r="613" spans="9:13" s="43" customFormat="1" x14ac:dyDescent="0.25">
      <c r="I613" s="44"/>
      <c r="J613" s="44"/>
      <c r="K613" s="45"/>
      <c r="L613" s="45"/>
      <c r="M613" s="45"/>
    </row>
    <row r="614" spans="9:13" s="43" customFormat="1" x14ac:dyDescent="0.25">
      <c r="I614" s="44"/>
      <c r="J614" s="44"/>
      <c r="K614" s="45"/>
      <c r="L614" s="45"/>
      <c r="M614" s="45"/>
    </row>
    <row r="615" spans="9:13" s="43" customFormat="1" x14ac:dyDescent="0.25">
      <c r="I615" s="44"/>
      <c r="J615" s="44"/>
      <c r="K615" s="45"/>
      <c r="L615" s="45"/>
      <c r="M615" s="45"/>
    </row>
    <row r="616" spans="9:13" s="43" customFormat="1" x14ac:dyDescent="0.25">
      <c r="I616" s="44"/>
      <c r="J616" s="44"/>
      <c r="K616" s="45"/>
      <c r="L616" s="45"/>
      <c r="M616" s="45"/>
    </row>
    <row r="617" spans="9:13" s="43" customFormat="1" x14ac:dyDescent="0.25">
      <c r="I617" s="44"/>
      <c r="J617" s="44"/>
      <c r="K617" s="45"/>
      <c r="L617" s="45"/>
      <c r="M617" s="45"/>
    </row>
    <row r="618" spans="9:13" s="43" customFormat="1" x14ac:dyDescent="0.25">
      <c r="I618" s="44"/>
      <c r="J618" s="44"/>
      <c r="K618" s="45"/>
      <c r="L618" s="45"/>
      <c r="M618" s="45"/>
    </row>
    <row r="619" spans="9:13" s="43" customFormat="1" x14ac:dyDescent="0.25">
      <c r="I619" s="44"/>
      <c r="J619" s="44"/>
      <c r="K619" s="45"/>
      <c r="L619" s="45"/>
      <c r="M619" s="45"/>
    </row>
    <row r="620" spans="9:13" s="43" customFormat="1" x14ac:dyDescent="0.25">
      <c r="I620" s="44"/>
      <c r="J620" s="44"/>
      <c r="K620" s="45"/>
      <c r="L620" s="45"/>
      <c r="M620" s="45"/>
    </row>
    <row r="621" spans="9:13" s="43" customFormat="1" x14ac:dyDescent="0.25">
      <c r="I621" s="44"/>
      <c r="J621" s="44"/>
      <c r="K621" s="45"/>
      <c r="L621" s="45"/>
      <c r="M621" s="45"/>
    </row>
    <row r="622" spans="9:13" s="43" customFormat="1" x14ac:dyDescent="0.25">
      <c r="I622" s="44"/>
      <c r="J622" s="44"/>
      <c r="K622" s="45"/>
      <c r="L622" s="45"/>
      <c r="M622" s="45"/>
    </row>
    <row r="623" spans="9:13" s="43" customFormat="1" x14ac:dyDescent="0.25">
      <c r="I623" s="44"/>
      <c r="J623" s="44"/>
      <c r="K623" s="45"/>
      <c r="L623" s="45"/>
      <c r="M623" s="45"/>
    </row>
    <row r="624" spans="9:13" s="43" customFormat="1" x14ac:dyDescent="0.25">
      <c r="I624" s="44"/>
      <c r="J624" s="44"/>
      <c r="K624" s="45"/>
      <c r="L624" s="45"/>
      <c r="M624" s="45"/>
    </row>
    <row r="625" spans="9:13" s="43" customFormat="1" x14ac:dyDescent="0.25">
      <c r="I625" s="44"/>
      <c r="J625" s="44"/>
      <c r="K625" s="45"/>
      <c r="L625" s="45"/>
      <c r="M625" s="45"/>
    </row>
    <row r="626" spans="9:13" s="43" customFormat="1" x14ac:dyDescent="0.25">
      <c r="I626" s="44"/>
      <c r="J626" s="44"/>
      <c r="K626" s="45"/>
      <c r="L626" s="45"/>
      <c r="M626" s="45"/>
    </row>
    <row r="627" spans="9:13" s="43" customFormat="1" x14ac:dyDescent="0.25">
      <c r="I627" s="44"/>
      <c r="J627" s="44"/>
      <c r="K627" s="45"/>
      <c r="L627" s="45"/>
      <c r="M627" s="45"/>
    </row>
    <row r="628" spans="9:13" s="43" customFormat="1" x14ac:dyDescent="0.25">
      <c r="I628" s="44"/>
      <c r="J628" s="44"/>
      <c r="K628" s="45"/>
      <c r="L628" s="45"/>
      <c r="M628" s="45"/>
    </row>
    <row r="629" spans="9:13" s="43" customFormat="1" x14ac:dyDescent="0.25">
      <c r="I629" s="44"/>
      <c r="J629" s="44"/>
      <c r="K629" s="45"/>
      <c r="L629" s="45"/>
      <c r="M629" s="45"/>
    </row>
    <row r="630" spans="9:13" s="43" customFormat="1" x14ac:dyDescent="0.25">
      <c r="I630" s="44"/>
      <c r="J630" s="44"/>
      <c r="K630" s="45"/>
      <c r="L630" s="45"/>
      <c r="M630" s="45"/>
    </row>
    <row r="631" spans="9:13" s="43" customFormat="1" x14ac:dyDescent="0.25">
      <c r="I631" s="44"/>
      <c r="J631" s="44"/>
      <c r="K631" s="45"/>
      <c r="L631" s="45"/>
      <c r="M631" s="45"/>
    </row>
    <row r="632" spans="9:13" s="43" customFormat="1" x14ac:dyDescent="0.25">
      <c r="I632" s="44"/>
      <c r="J632" s="44"/>
      <c r="K632" s="45"/>
      <c r="L632" s="45"/>
      <c r="M632" s="45"/>
    </row>
    <row r="633" spans="9:13" s="43" customFormat="1" x14ac:dyDescent="0.25">
      <c r="I633" s="44"/>
      <c r="J633" s="44"/>
      <c r="K633" s="45"/>
      <c r="L633" s="45"/>
      <c r="M633" s="45"/>
    </row>
    <row r="634" spans="9:13" s="43" customFormat="1" x14ac:dyDescent="0.25">
      <c r="I634" s="44"/>
      <c r="J634" s="44"/>
      <c r="K634" s="45"/>
      <c r="L634" s="45"/>
      <c r="M634" s="45"/>
    </row>
    <row r="635" spans="9:13" s="43" customFormat="1" x14ac:dyDescent="0.25">
      <c r="I635" s="44"/>
      <c r="J635" s="44"/>
      <c r="K635" s="45"/>
      <c r="L635" s="45"/>
      <c r="M635" s="45"/>
    </row>
    <row r="636" spans="9:13" s="43" customFormat="1" x14ac:dyDescent="0.25">
      <c r="I636" s="44"/>
      <c r="J636" s="44"/>
      <c r="K636" s="45"/>
      <c r="L636" s="45"/>
      <c r="M636" s="45"/>
    </row>
    <row r="637" spans="9:13" s="43" customFormat="1" x14ac:dyDescent="0.25">
      <c r="I637" s="44"/>
      <c r="J637" s="44"/>
      <c r="K637" s="45"/>
      <c r="L637" s="45"/>
      <c r="M637" s="45"/>
    </row>
    <row r="638" spans="9:13" s="43" customFormat="1" x14ac:dyDescent="0.25">
      <c r="I638" s="44"/>
      <c r="J638" s="44"/>
      <c r="K638" s="45"/>
      <c r="L638" s="45"/>
      <c r="M638" s="45"/>
    </row>
    <row r="639" spans="9:13" s="43" customFormat="1" x14ac:dyDescent="0.25">
      <c r="I639" s="44"/>
      <c r="J639" s="44"/>
      <c r="K639" s="45"/>
      <c r="L639" s="45"/>
      <c r="M639" s="45"/>
    </row>
    <row r="640" spans="9:13" s="43" customFormat="1" x14ac:dyDescent="0.25">
      <c r="I640" s="44"/>
      <c r="J640" s="44"/>
      <c r="K640" s="45"/>
      <c r="L640" s="45"/>
      <c r="M640" s="45"/>
    </row>
    <row r="641" spans="9:13" s="43" customFormat="1" x14ac:dyDescent="0.25">
      <c r="I641" s="44"/>
      <c r="J641" s="44"/>
      <c r="K641" s="45"/>
      <c r="L641" s="45"/>
      <c r="M641" s="45"/>
    </row>
    <row r="642" spans="9:13" s="43" customFormat="1" x14ac:dyDescent="0.25">
      <c r="I642" s="44"/>
      <c r="J642" s="44"/>
      <c r="K642" s="45"/>
      <c r="L642" s="45"/>
      <c r="M642" s="45"/>
    </row>
    <row r="643" spans="9:13" s="43" customFormat="1" x14ac:dyDescent="0.25">
      <c r="I643" s="44"/>
      <c r="J643" s="44"/>
      <c r="K643" s="45"/>
      <c r="L643" s="45"/>
      <c r="M643" s="45"/>
    </row>
    <row r="644" spans="9:13" s="43" customFormat="1" x14ac:dyDescent="0.25">
      <c r="I644" s="44"/>
      <c r="J644" s="44"/>
      <c r="K644" s="45"/>
      <c r="L644" s="45"/>
      <c r="M644" s="45"/>
    </row>
    <row r="645" spans="9:13" s="43" customFormat="1" x14ac:dyDescent="0.25">
      <c r="I645" s="44"/>
      <c r="J645" s="44"/>
      <c r="K645" s="45"/>
      <c r="L645" s="45"/>
      <c r="M645" s="45"/>
    </row>
    <row r="646" spans="9:13" s="43" customFormat="1" x14ac:dyDescent="0.25">
      <c r="I646" s="44"/>
      <c r="J646" s="44"/>
      <c r="K646" s="45"/>
      <c r="L646" s="45"/>
      <c r="M646" s="45"/>
    </row>
    <row r="647" spans="9:13" s="43" customFormat="1" x14ac:dyDescent="0.25">
      <c r="I647" s="44"/>
      <c r="J647" s="44"/>
      <c r="K647" s="45"/>
      <c r="L647" s="45"/>
      <c r="M647" s="45"/>
    </row>
    <row r="648" spans="9:13" s="43" customFormat="1" x14ac:dyDescent="0.25">
      <c r="I648" s="44"/>
      <c r="J648" s="44"/>
      <c r="K648" s="45"/>
      <c r="L648" s="45"/>
      <c r="M648" s="45"/>
    </row>
    <row r="649" spans="9:13" s="43" customFormat="1" x14ac:dyDescent="0.25">
      <c r="I649" s="44"/>
      <c r="J649" s="44"/>
      <c r="K649" s="45"/>
      <c r="L649" s="45"/>
      <c r="M649" s="45"/>
    </row>
    <row r="650" spans="9:13" s="43" customFormat="1" x14ac:dyDescent="0.25">
      <c r="I650" s="44"/>
      <c r="J650" s="44"/>
      <c r="K650" s="45"/>
      <c r="L650" s="45"/>
      <c r="M650" s="45"/>
    </row>
    <row r="651" spans="9:13" s="43" customFormat="1" x14ac:dyDescent="0.25">
      <c r="I651" s="44"/>
      <c r="J651" s="44"/>
      <c r="K651" s="45"/>
      <c r="L651" s="45"/>
      <c r="M651" s="45"/>
    </row>
    <row r="652" spans="9:13" s="43" customFormat="1" x14ac:dyDescent="0.25">
      <c r="I652" s="44"/>
      <c r="J652" s="44"/>
      <c r="K652" s="45"/>
      <c r="L652" s="45"/>
      <c r="M652" s="45"/>
    </row>
    <row r="653" spans="9:13" s="43" customFormat="1" x14ac:dyDescent="0.25">
      <c r="I653" s="44"/>
      <c r="J653" s="44"/>
      <c r="K653" s="45"/>
      <c r="L653" s="45"/>
      <c r="M653" s="45"/>
    </row>
    <row r="654" spans="9:13" s="43" customFormat="1" x14ac:dyDescent="0.25">
      <c r="I654" s="44"/>
      <c r="J654" s="44"/>
      <c r="K654" s="45"/>
      <c r="L654" s="45"/>
      <c r="M654" s="45"/>
    </row>
    <row r="655" spans="9:13" s="43" customFormat="1" x14ac:dyDescent="0.25">
      <c r="I655" s="44"/>
      <c r="J655" s="44"/>
      <c r="K655" s="45"/>
      <c r="L655" s="45"/>
      <c r="M655" s="45"/>
    </row>
    <row r="656" spans="9:13" s="43" customFormat="1" x14ac:dyDescent="0.25">
      <c r="I656" s="44"/>
      <c r="J656" s="44"/>
      <c r="K656" s="45"/>
      <c r="L656" s="45"/>
      <c r="M656" s="45"/>
    </row>
    <row r="657" spans="9:13" s="43" customFormat="1" x14ac:dyDescent="0.25">
      <c r="I657" s="44"/>
      <c r="J657" s="44"/>
      <c r="K657" s="45"/>
      <c r="L657" s="45"/>
      <c r="M657" s="45"/>
    </row>
    <row r="658" spans="9:13" s="43" customFormat="1" x14ac:dyDescent="0.25">
      <c r="I658" s="44"/>
      <c r="J658" s="44"/>
      <c r="K658" s="45"/>
      <c r="L658" s="45"/>
      <c r="M658" s="45"/>
    </row>
    <row r="659" spans="9:13" s="43" customFormat="1" x14ac:dyDescent="0.25">
      <c r="I659" s="44"/>
      <c r="J659" s="44"/>
      <c r="K659" s="45"/>
      <c r="L659" s="45"/>
      <c r="M659" s="45"/>
    </row>
    <row r="660" spans="9:13" s="43" customFormat="1" x14ac:dyDescent="0.25">
      <c r="I660" s="44"/>
      <c r="J660" s="44"/>
      <c r="K660" s="45"/>
      <c r="L660" s="45"/>
      <c r="M660" s="45"/>
    </row>
    <row r="661" spans="9:13" s="43" customFormat="1" x14ac:dyDescent="0.25">
      <c r="I661" s="44"/>
      <c r="J661" s="44"/>
      <c r="K661" s="45"/>
      <c r="L661" s="45"/>
      <c r="M661" s="45"/>
    </row>
    <row r="662" spans="9:13" s="43" customFormat="1" x14ac:dyDescent="0.25">
      <c r="I662" s="44"/>
      <c r="J662" s="44"/>
      <c r="K662" s="45"/>
      <c r="L662" s="45"/>
      <c r="M662" s="45"/>
    </row>
    <row r="663" spans="9:13" s="43" customFormat="1" x14ac:dyDescent="0.25">
      <c r="I663" s="44"/>
      <c r="J663" s="44"/>
      <c r="K663" s="45"/>
      <c r="L663" s="45"/>
      <c r="M663" s="45"/>
    </row>
    <row r="664" spans="9:13" s="43" customFormat="1" x14ac:dyDescent="0.25">
      <c r="I664" s="44"/>
      <c r="J664" s="44"/>
      <c r="K664" s="45"/>
      <c r="L664" s="45"/>
      <c r="M664" s="45"/>
    </row>
    <row r="665" spans="9:13" s="43" customFormat="1" x14ac:dyDescent="0.25">
      <c r="I665" s="44"/>
      <c r="J665" s="44"/>
      <c r="K665" s="45"/>
      <c r="L665" s="45"/>
      <c r="M665" s="45"/>
    </row>
    <row r="666" spans="9:13" s="43" customFormat="1" x14ac:dyDescent="0.25">
      <c r="I666" s="44"/>
      <c r="J666" s="44"/>
      <c r="K666" s="45"/>
      <c r="L666" s="45"/>
      <c r="M666" s="45"/>
    </row>
    <row r="667" spans="9:13" s="43" customFormat="1" x14ac:dyDescent="0.25">
      <c r="I667" s="44"/>
      <c r="J667" s="44"/>
      <c r="K667" s="45"/>
      <c r="L667" s="45"/>
      <c r="M667" s="45"/>
    </row>
    <row r="668" spans="9:13" s="43" customFormat="1" x14ac:dyDescent="0.25">
      <c r="I668" s="44"/>
      <c r="J668" s="44"/>
      <c r="K668" s="45"/>
      <c r="L668" s="45"/>
      <c r="M668" s="45"/>
    </row>
    <row r="669" spans="9:13" s="43" customFormat="1" x14ac:dyDescent="0.25">
      <c r="I669" s="44"/>
      <c r="J669" s="44"/>
      <c r="K669" s="45"/>
      <c r="L669" s="45"/>
      <c r="M669" s="45"/>
    </row>
    <row r="670" spans="9:13" s="43" customFormat="1" x14ac:dyDescent="0.25">
      <c r="I670" s="44"/>
      <c r="J670" s="44"/>
      <c r="K670" s="45"/>
      <c r="L670" s="45"/>
      <c r="M670" s="45"/>
    </row>
    <row r="671" spans="9:13" s="43" customFormat="1" x14ac:dyDescent="0.25">
      <c r="I671" s="44"/>
      <c r="J671" s="44"/>
      <c r="K671" s="45"/>
      <c r="L671" s="45"/>
      <c r="M671" s="45"/>
    </row>
    <row r="672" spans="9:13" s="43" customFormat="1" x14ac:dyDescent="0.25">
      <c r="I672" s="44"/>
      <c r="J672" s="44"/>
      <c r="K672" s="45"/>
      <c r="L672" s="45"/>
      <c r="M672" s="45"/>
    </row>
    <row r="673" spans="9:13" s="43" customFormat="1" x14ac:dyDescent="0.25">
      <c r="I673" s="44"/>
      <c r="J673" s="44"/>
      <c r="K673" s="45"/>
      <c r="L673" s="45"/>
      <c r="M673" s="45"/>
    </row>
    <row r="674" spans="9:13" s="43" customFormat="1" x14ac:dyDescent="0.25">
      <c r="I674" s="44"/>
      <c r="J674" s="44"/>
      <c r="K674" s="45"/>
      <c r="L674" s="45"/>
      <c r="M674" s="45"/>
    </row>
    <row r="675" spans="9:13" s="43" customFormat="1" x14ac:dyDescent="0.25">
      <c r="I675" s="44"/>
      <c r="J675" s="44"/>
      <c r="K675" s="45"/>
      <c r="L675" s="45"/>
      <c r="M675" s="45"/>
    </row>
    <row r="676" spans="9:13" s="43" customFormat="1" x14ac:dyDescent="0.25">
      <c r="I676" s="44"/>
      <c r="J676" s="44"/>
      <c r="K676" s="45"/>
      <c r="L676" s="45"/>
      <c r="M676" s="45"/>
    </row>
    <row r="677" spans="9:13" s="43" customFormat="1" x14ac:dyDescent="0.25">
      <c r="I677" s="44"/>
      <c r="J677" s="44"/>
      <c r="K677" s="45"/>
      <c r="L677" s="45"/>
      <c r="M677" s="45"/>
    </row>
    <row r="678" spans="9:13" s="43" customFormat="1" x14ac:dyDescent="0.25">
      <c r="I678" s="44"/>
      <c r="J678" s="44"/>
      <c r="K678" s="45"/>
      <c r="L678" s="45"/>
      <c r="M678" s="45"/>
    </row>
    <row r="679" spans="9:13" s="43" customFormat="1" x14ac:dyDescent="0.25">
      <c r="I679" s="44"/>
      <c r="J679" s="44"/>
      <c r="K679" s="45"/>
      <c r="L679" s="45"/>
      <c r="M679" s="45"/>
    </row>
    <row r="680" spans="9:13" s="43" customFormat="1" x14ac:dyDescent="0.25">
      <c r="I680" s="44"/>
      <c r="J680" s="44"/>
      <c r="K680" s="45"/>
      <c r="L680" s="45"/>
      <c r="M680" s="45"/>
    </row>
    <row r="681" spans="9:13" s="43" customFormat="1" x14ac:dyDescent="0.25">
      <c r="I681" s="44"/>
      <c r="J681" s="44"/>
      <c r="K681" s="45"/>
      <c r="L681" s="45"/>
      <c r="M681" s="45"/>
    </row>
    <row r="682" spans="9:13" s="43" customFormat="1" x14ac:dyDescent="0.25">
      <c r="I682" s="44"/>
      <c r="J682" s="44"/>
      <c r="K682" s="45"/>
      <c r="L682" s="45"/>
      <c r="M682" s="45"/>
    </row>
    <row r="683" spans="9:13" s="43" customFormat="1" x14ac:dyDescent="0.25">
      <c r="I683" s="44"/>
      <c r="J683" s="44"/>
      <c r="K683" s="45"/>
      <c r="L683" s="45"/>
      <c r="M683" s="45"/>
    </row>
    <row r="684" spans="9:13" s="43" customFormat="1" x14ac:dyDescent="0.25">
      <c r="I684" s="44"/>
      <c r="J684" s="44"/>
      <c r="K684" s="45"/>
      <c r="L684" s="45"/>
      <c r="M684" s="45"/>
    </row>
    <row r="685" spans="9:13" s="43" customFormat="1" x14ac:dyDescent="0.25">
      <c r="I685" s="44"/>
      <c r="J685" s="44"/>
      <c r="K685" s="45"/>
      <c r="L685" s="45"/>
      <c r="M685" s="45"/>
    </row>
  </sheetData>
  <autoFilter ref="A5:M132" xr:uid="{00000000-0009-0000-0000-000000000000}">
    <filterColumn colId="4">
      <filters blank="1">
        <filter val="01"/>
        <filter val="03"/>
        <filter val="04"/>
      </filters>
    </filterColumn>
  </autoFilter>
  <mergeCells count="2">
    <mergeCell ref="A1:K1"/>
    <mergeCell ref="A3:M3"/>
  </mergeCells>
  <printOptions horizontalCentered="1"/>
  <pageMargins left="0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Buxheti fillestar</vt:lpstr>
      <vt:lpstr>Detajim Investime</vt:lpstr>
      <vt:lpstr>'Detajim Investime'!Print_Titles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 Shehu</dc:creator>
  <cp:lastModifiedBy>Entela Kola</cp:lastModifiedBy>
  <dcterms:created xsi:type="dcterms:W3CDTF">2022-02-17T09:25:36Z</dcterms:created>
  <dcterms:modified xsi:type="dcterms:W3CDTF">2024-09-23T15:28:46Z</dcterms:modified>
</cp:coreProperties>
</file>